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Plantilla Ejecución " sheetId="3" r:id="rId1"/>
  </sheets>
  <definedNames>
    <definedName name="_xlnm.Print_Area" localSheetId="0">'Plantilla Ejecución '!$A$1:$I$121</definedName>
    <definedName name="_xlnm.Print_Titles" localSheetId="0">'Plantilla Ejecución '!$1:$20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3"/>
  <c r="I42"/>
  <c r="I43"/>
  <c r="I44"/>
  <c r="I45"/>
  <c r="I46"/>
  <c r="I47"/>
  <c r="I48"/>
  <c r="I40"/>
  <c r="I67"/>
  <c r="I68"/>
  <c r="I69"/>
  <c r="I70"/>
  <c r="I71"/>
  <c r="I72"/>
  <c r="I73"/>
  <c r="I74"/>
  <c r="I66"/>
  <c r="H102"/>
  <c r="G102"/>
  <c r="H87"/>
  <c r="F75"/>
  <c r="G75"/>
  <c r="H75"/>
  <c r="H65"/>
  <c r="G57"/>
  <c r="H57"/>
  <c r="H49"/>
  <c r="F49"/>
  <c r="G49"/>
  <c r="H39"/>
  <c r="I31"/>
  <c r="I32"/>
  <c r="I33"/>
  <c r="I34"/>
  <c r="I35"/>
  <c r="I36"/>
  <c r="I37"/>
  <c r="I38"/>
  <c r="I30"/>
  <c r="I25"/>
  <c r="I26"/>
  <c r="I27"/>
  <c r="I28"/>
  <c r="I24"/>
  <c r="H29"/>
  <c r="H23"/>
  <c r="D65"/>
  <c r="D49"/>
  <c r="C49"/>
  <c r="D75"/>
  <c r="D39"/>
  <c r="D29"/>
  <c r="D23"/>
  <c r="H22" l="1"/>
  <c r="D22"/>
  <c r="D87" s="1"/>
  <c r="D102" s="1"/>
  <c r="G65" l="1"/>
  <c r="G39"/>
  <c r="G29"/>
  <c r="G23"/>
  <c r="G87" l="1"/>
  <c r="G22"/>
  <c r="F57" l="1"/>
  <c r="F65"/>
  <c r="I99"/>
  <c r="I97"/>
  <c r="I95"/>
  <c r="I94"/>
  <c r="I93"/>
  <c r="I92"/>
  <c r="I91"/>
  <c r="I90"/>
  <c r="I86"/>
  <c r="I85"/>
  <c r="I84"/>
  <c r="I65"/>
  <c r="I64"/>
  <c r="I63"/>
  <c r="I62"/>
  <c r="I61"/>
  <c r="I60"/>
  <c r="I59"/>
  <c r="I58"/>
  <c r="I56"/>
  <c r="I55"/>
  <c r="I54"/>
  <c r="I53"/>
  <c r="I52"/>
  <c r="I51"/>
  <c r="I50"/>
  <c r="F39"/>
  <c r="F29"/>
  <c r="F23"/>
  <c r="I82"/>
  <c r="I81"/>
  <c r="I79"/>
  <c r="I78"/>
  <c r="I77"/>
  <c r="I76"/>
  <c r="I23" l="1"/>
  <c r="I57"/>
  <c r="I39"/>
  <c r="F87"/>
  <c r="F102" s="1"/>
  <c r="I29"/>
  <c r="I83"/>
  <c r="F22"/>
  <c r="I80"/>
  <c r="I49" l="1"/>
  <c r="I75"/>
  <c r="C75" l="1"/>
  <c r="C65"/>
  <c r="C39"/>
  <c r="C29"/>
  <c r="C23"/>
  <c r="C22" l="1"/>
  <c r="C87" s="1"/>
  <c r="E83" l="1"/>
  <c r="E49"/>
  <c r="E39"/>
  <c r="E29"/>
  <c r="E23"/>
  <c r="E57"/>
  <c r="E65"/>
  <c r="E75"/>
  <c r="E80"/>
  <c r="I87" l="1"/>
  <c r="E22"/>
  <c r="I22"/>
  <c r="C102" l="1"/>
  <c r="E87" l="1"/>
  <c r="E102" s="1"/>
  <c r="I102" l="1"/>
</calcChain>
</file>

<file path=xl/sharedStrings.xml><?xml version="1.0" encoding="utf-8"?>
<sst xmlns="http://schemas.openxmlformats.org/spreadsheetml/2006/main" count="116" uniqueCount="115">
  <si>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</si>
  <si>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</si>
  <si>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</si>
  <si>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</si>
  <si>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</si>
  <si>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</si>
  <si>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</si>
  <si>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</si>
  <si>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</si>
  <si>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</si>
  <si>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</si>
  <si>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</si>
  <si>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</si>
  <si>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</si>
  <si>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</si>
  <si>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</si>
  <si>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</si>
  <si>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</si>
  <si>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</si>
  <si>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</si>
  <si>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</si>
  <si>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</si>
  <si>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</si>
  <si>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</si>
  <si>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</si>
  <si>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</si>
  <si>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</si>
  <si>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</si>
  <si>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</si>
  <si>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</si>
  <si>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</si>
  <si>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</si>
  <si>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</si>
  <si>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</si>
  <si>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</si>
  <si>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</si>
  <si>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</si>
  <si>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</si>
  <si>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</si>
  <si>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</si>
  <si>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</si>
  <si>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</si>
  <si>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</si>
  <si>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</si>
  <si>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</si>
  <si>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</si>
  <si>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</si>
  <si>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</si>
  <si>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</si>
  <si>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</si>
  <si>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</si>
  <si>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</si>
  <si>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</si>
  <si>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</si>
  <si>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</si>
  <si>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</si>
  <si>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</si>
  <si>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</si>
  <si>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</si>
  <si>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</si>
  <si>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</si>
  <si>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</si>
  <si>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</si>
  <si>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</si>
  <si>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</si>
  <si>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</si>
  <si>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</si>
  <si>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</si>
  <si>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</si>
  <si>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</si>
  <si>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</si>
  <si>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</si>
  <si>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</si>
  <si>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</si>
  <si>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</si>
  <si>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</si>
  <si>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</si>
  <si>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</si>
  <si>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</si>
  <si>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</si>
  <si>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</si>
  <si>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</si>
  <si>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</si>
  <si>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</si>
  <si>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</si>
  <si>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</si>
  <si>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</si>
  <si>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</si>
  <si>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</si>
  <si>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</si>
  <si>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</si>
  <si>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</si>
  <si>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2023</t>
  </si>
  <si>
    <t>Febrero</t>
  </si>
  <si>
    <t>Marzo</t>
  </si>
  <si>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LEOMARY MELINA FRANCO MARTÍNEZ,</t>
    </r>
    <r>
      <rPr>
        <sz val="11"/>
        <color theme="1"/>
        <rFont val="Calibri"/>
        <family val="2"/>
        <scheme val="minor"/>
      </rPr>
      <t>MEF</t>
    </r>
  </si>
  <si>
    <t>Teniente de Navío Contadora</t>
  </si>
  <si>
    <t xml:space="preserve">                                                                                                                                                                                                                 Teniente de Navío contadora, ARD.</t>
  </si>
  <si>
    <t xml:space="preserve"> Encargada de Presupuesto del CESFronT.                                                                       </t>
  </si>
  <si>
    <t xml:space="preserve"> Preparado por:                                                                                                                          </t>
  </si>
  <si>
    <t>Lic. RAMÓN  R. REYNOSO AMADOR,</t>
  </si>
  <si>
    <t>Sud-Director Financiero del CESFronT</t>
  </si>
  <si>
    <t xml:space="preserve">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</si>
  <si>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</t>
  </si>
  <si>
    <t>Auditor Interno</t>
  </si>
  <si>
    <t xml:space="preserve">                                                                                                                                                                                                               </t>
  </si>
  <si>
    <t xml:space="preserve">Revisado por </t>
  </si>
  <si>
    <t>LICDA. JOHANNY ANYELINA SUBERVI VALDEZ</t>
  </si>
  <si>
    <t>MINISTERIO DE DEFENSA</t>
  </si>
  <si>
    <t>CUERPO ESPECIALIZADO DE SEGURIDAD FRONTERIZA TERRESTRE, (CESFronT).</t>
  </si>
  <si>
    <t>Abril</t>
  </si>
  <si>
    <t>4. Fecha de imputación: 30 de abril del 2023.</t>
  </si>
  <si>
    <t>5. Fecha de registro: el día 02 de mayo del 2023.</t>
  </si>
  <si>
    <t xml:space="preserve">                              Mayor Contador, E.R.D.</t>
  </si>
  <si>
    <t xml:space="preserve">                     Autorizado por: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</si>
</sst>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26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0" fillId="0" borderId="4" xfId="1" applyNumberFormat="1" applyFont="1" applyBorder="1"/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 indent="2"/>
    </xf>
    <xf numFmtId="0" fontId="0" fillId="0" borderId="0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vertical="center" wrapText="1"/>
    </xf>
    <xf numFmtId="0" fontId="1" fillId="0" borderId="0" xfId="0" applyFont="1" applyAlignment="1"/>
    <xf numFmtId="0" fontId="0" fillId="0" borderId="0" xfId="0" applyAlignment="1"/>
    <xf numFmtId="0" fontId="0" fillId="0" borderId="0" xfId="0" applyFill="1" applyBorder="1" applyAlignment="1"/>
    <xf numFmtId="0" fontId="0" fillId="0" borderId="0" xfId="0" applyFill="1" applyBorder="1" applyAlignment="1">
      <alignment vertical="center" wrapText="1"/>
    </xf>
    <xf numFmtId="4" fontId="0" fillId="0" borderId="0" xfId="1" applyNumberFormat="1" applyFont="1" applyAlignment="1">
      <alignment vertical="center" wrapText="1"/>
    </xf>
    <xf numFmtId="43" fontId="1" fillId="0" borderId="27" xfId="1" applyFont="1" applyBorder="1" applyAlignment="1">
      <alignment vertical="center" wrapText="1"/>
    </xf>
    <xf numFmtId="4" fontId="1" fillId="0" borderId="28" xfId="0" applyNumberFormat="1" applyFont="1" applyBorder="1" applyAlignment="1">
      <alignment vertical="center" wrapText="1"/>
    </xf>
    <xf numFmtId="4" fontId="1" fillId="0" borderId="29" xfId="1" applyNumberFormat="1" applyFont="1" applyBorder="1" applyAlignment="1">
      <alignment vertical="center" wrapText="1"/>
    </xf>
    <xf numFmtId="4" fontId="0" fillId="0" borderId="25" xfId="0" applyNumberFormat="1" applyBorder="1"/>
    <xf numFmtId="4" fontId="0" fillId="0" borderId="26" xfId="0" applyNumberFormat="1" applyBorder="1"/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4" fontId="1" fillId="0" borderId="30" xfId="0" applyNumberFormat="1" applyFont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center" wrapText="1"/>
    </xf>
    <xf numFmtId="4" fontId="0" fillId="0" borderId="2" xfId="0" applyNumberFormat="1" applyBorder="1"/>
    <xf numFmtId="4" fontId="0" fillId="0" borderId="28" xfId="0" applyNumberFormat="1" applyBorder="1"/>
    <xf numFmtId="0" fontId="0" fillId="0" borderId="1" xfId="0" applyBorder="1"/>
    <xf numFmtId="4" fontId="0" fillId="0" borderId="31" xfId="0" applyNumberFormat="1" applyBorder="1"/>
    <xf numFmtId="4" fontId="0" fillId="0" borderId="31" xfId="0" applyNumberFormat="1" applyBorder="1" applyAlignment="1">
      <alignment vertical="center" wrapText="1"/>
    </xf>
    <xf numFmtId="4" fontId="0" fillId="0" borderId="31" xfId="1" applyNumberFormat="1" applyFont="1" applyBorder="1"/>
    <xf numFmtId="4" fontId="0" fillId="0" borderId="32" xfId="0" applyNumberFormat="1" applyBorder="1" applyAlignment="1">
      <alignment vertical="center" wrapText="1"/>
    </xf>
    <xf numFmtId="4" fontId="0" fillId="0" borderId="23" xfId="1" applyNumberFormat="1" applyFont="1" applyBorder="1"/>
    <xf numFmtId="4" fontId="0" fillId="0" borderId="20" xfId="0" applyNumberFormat="1" applyBorder="1" applyAlignment="1">
      <alignment vertical="center" wrapText="1"/>
    </xf>
    <xf numFmtId="4" fontId="0" fillId="0" borderId="20" xfId="1" applyNumberFormat="1" applyFont="1" applyBorder="1"/>
    <xf numFmtId="4" fontId="1" fillId="0" borderId="34" xfId="0" applyNumberFormat="1" applyFont="1" applyBorder="1" applyAlignment="1">
      <alignment vertical="center" wrapText="1"/>
    </xf>
    <xf numFmtId="4" fontId="0" fillId="0" borderId="18" xfId="0" applyNumberFormat="1" applyBorder="1" applyAlignment="1">
      <alignment vertical="center" wrapText="1"/>
    </xf>
    <xf numFmtId="4" fontId="0" fillId="0" borderId="21" xfId="0" applyNumberFormat="1" applyBorder="1" applyAlignment="1">
      <alignment vertical="center" wrapText="1"/>
    </xf>
    <xf numFmtId="4" fontId="0" fillId="0" borderId="24" xfId="0" applyNumberFormat="1" applyBorder="1"/>
    <xf numFmtId="4" fontId="0" fillId="0" borderId="34" xfId="0" applyNumberFormat="1" applyBorder="1"/>
    <xf numFmtId="4" fontId="0" fillId="0" borderId="33" xfId="0" applyNumberFormat="1" applyBorder="1" applyAlignment="1">
      <alignment vertical="center" wrapText="1"/>
    </xf>
    <xf numFmtId="0" fontId="1" fillId="0" borderId="0" xfId="0" applyFont="1" applyBorder="1"/>
    <xf numFmtId="4" fontId="1" fillId="0" borderId="33" xfId="0" applyNumberFormat="1" applyFont="1" applyBorder="1" applyAlignment="1">
      <alignment vertical="center" wrapText="1"/>
    </xf>
    <xf numFmtId="0" fontId="0" fillId="0" borderId="0" xfId="0" applyBorder="1"/>
    <xf numFmtId="164" fontId="1" fillId="2" borderId="35" xfId="0" applyNumberFormat="1" applyFont="1" applyFill="1" applyBorder="1" applyAlignment="1">
      <alignment horizontal="center" vertical="center" wrapText="1"/>
    </xf>
    <xf numFmtId="4" fontId="1" fillId="2" borderId="34" xfId="0" applyNumberFormat="1" applyFont="1" applyFill="1" applyBorder="1" applyAlignment="1">
      <alignment horizontal="center" vertical="center" wrapText="1"/>
    </xf>
    <xf numFmtId="4" fontId="1" fillId="2" borderId="33" xfId="0" applyNumberFormat="1" applyFont="1" applyFill="1" applyBorder="1" applyAlignment="1">
      <alignment horizontal="center" vertical="center" wrapText="1"/>
    </xf>
    <xf numFmtId="0" fontId="0" fillId="0" borderId="8" xfId="0" applyBorder="1"/>
    <xf numFmtId="4" fontId="0" fillId="0" borderId="33" xfId="0" applyNumberFormat="1" applyBorder="1"/>
    <xf numFmtId="4" fontId="0" fillId="0" borderId="36" xfId="0" applyNumberFormat="1" applyBorder="1"/>
    <xf numFmtId="4" fontId="1" fillId="0" borderId="3" xfId="0" applyNumberFormat="1" applyFont="1" applyBorder="1" applyAlignment="1">
      <alignment vertical="center" wrapText="1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485776</xdr:colOff>
      <xdr:row>8</xdr:row>
      <xdr:rowOff>161925</xdr:rowOff>
    </xdr:from>
    <xdr:to>
      <xdr:col>0</xdr:col>
      <xdr:colOff>2466975</xdr:colOff>
      <xdr:row>13</xdr:row>
      <xdr:rowOff>19050</xdr:rowOff>
    </xdr:to>
    <xdr:pic>
      <xdr:nvPicPr>
        <xdr:cNvPr id="5" name="4 Imagen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85776" y="1838325"/>
          <a:ext cx="1981199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1276350</xdr:colOff>
      <xdr:row>9</xdr:row>
      <xdr:rowOff>38100</xdr:rowOff>
    </xdr:from>
    <xdr:to>
      <xdr:col>7</xdr:col>
      <xdr:colOff>1123951</xdr:colOff>
      <xdr:row>14</xdr:row>
      <xdr:rowOff>104775</xdr:rowOff>
    </xdr:to>
    <xdr:pic>
      <xdr:nvPicPr>
        <xdr:cNvPr id="7" name="Picture 1" descr="image1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182350" y="1905000"/>
          <a:ext cx="1447801" cy="10191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4:V122"/>
  <sheetViews>
    <sheetView showGridLines="0" tabSelected="1" topLeftCell="A109" zoomScalePageLayoutView="110" workbookViewId="0">
      <selection activeCell="I17" sqref="I17"/>
    </sheetView>
  </sheetViews>
  <sheetFormatPr baseColWidth="10" defaultColWidth="9.140625" defaultRowHeight="15"/>
  <cols>
    <col min="1" max="1" width="40" customWidth="1"/>
    <col min="2" max="2" width="13.28515625" customWidth="1"/>
    <col min="3" max="3" width="31.28515625" bestFit="1" customWidth="1"/>
    <col min="4" max="4" width="20.28515625" customWidth="1"/>
    <col min="5" max="5" width="23.7109375" customWidth="1"/>
    <col min="6" max="6" width="20" customWidth="1"/>
    <col min="7" max="8" width="24" customWidth="1"/>
    <col min="9" max="9" width="15.42578125" customWidth="1"/>
    <col min="10" max="10" width="96.7109375" bestFit="1" customWidth="1"/>
    <col min="11" max="11" width="15.85546875" bestFit="1" customWidth="1"/>
    <col min="12" max="19" width="6" bestFit="1" customWidth="1"/>
    <col min="20" max="21" width="7" bestFit="1" customWidth="1"/>
  </cols>
  <sheetData>
    <row r="4" spans="1:10" ht="18.75">
      <c r="A4" s="93" t="s">
        <v>108</v>
      </c>
      <c r="B4" s="93"/>
      <c r="C4" s="93"/>
      <c r="D4" s="93"/>
      <c r="E4" s="93"/>
      <c r="F4" s="93"/>
      <c r="G4" s="93"/>
      <c r="H4" s="93"/>
      <c r="I4" s="93"/>
      <c r="J4" s="1"/>
    </row>
    <row r="5" spans="1:10" ht="18.75" customHeight="1">
      <c r="A5" s="93" t="s">
        <v>109</v>
      </c>
      <c r="B5" s="93"/>
      <c r="C5" s="93"/>
      <c r="D5" s="93"/>
      <c r="E5" s="93"/>
      <c r="F5" s="93"/>
      <c r="G5" s="93"/>
      <c r="H5" s="93"/>
      <c r="I5" s="93"/>
      <c r="J5" s="2"/>
    </row>
    <row r="6" spans="1:10" ht="18.75">
      <c r="A6" s="93" t="s">
        <v>92</v>
      </c>
      <c r="B6" s="93"/>
      <c r="C6" s="93"/>
      <c r="D6" s="93"/>
      <c r="E6" s="93"/>
      <c r="F6" s="93"/>
      <c r="G6" s="93"/>
      <c r="H6" s="93"/>
      <c r="I6" s="93"/>
      <c r="J6" s="2"/>
    </row>
    <row r="7" spans="1:10" ht="15.75" customHeight="1">
      <c r="A7" s="94" t="s">
        <v>78</v>
      </c>
      <c r="B7" s="94"/>
      <c r="C7" s="94"/>
      <c r="D7" s="94"/>
      <c r="E7" s="94"/>
      <c r="F7" s="94"/>
      <c r="G7" s="94"/>
      <c r="H7" s="94"/>
      <c r="I7" s="94"/>
      <c r="J7" s="2"/>
    </row>
    <row r="8" spans="1:10">
      <c r="A8" s="95" t="s">
        <v>0</v>
      </c>
      <c r="B8" s="95"/>
      <c r="C8" s="95"/>
      <c r="D8" s="95"/>
      <c r="E8" s="95"/>
      <c r="F8" s="95"/>
      <c r="G8" s="95"/>
      <c r="H8" s="95"/>
      <c r="I8" s="95"/>
      <c r="J8" s="2"/>
    </row>
    <row r="9" spans="1:10">
      <c r="A9" s="72"/>
      <c r="B9" s="72"/>
      <c r="C9" s="72"/>
      <c r="D9" s="72"/>
      <c r="E9" s="72"/>
      <c r="F9" s="72"/>
      <c r="G9" s="72"/>
      <c r="H9" s="73"/>
      <c r="I9" s="72"/>
      <c r="J9" s="2"/>
    </row>
    <row r="10" spans="1:10">
      <c r="A10" s="72"/>
      <c r="B10" s="72"/>
      <c r="C10" s="72"/>
      <c r="D10" s="72"/>
      <c r="E10" s="72"/>
      <c r="F10" s="72"/>
      <c r="G10" s="72"/>
      <c r="H10" s="73"/>
      <c r="I10" s="72"/>
      <c r="J10" s="2"/>
    </row>
    <row r="11" spans="1:10">
      <c r="A11" s="72"/>
      <c r="B11" s="72"/>
      <c r="C11" s="72"/>
      <c r="D11" s="72"/>
      <c r="E11" s="72"/>
      <c r="F11" s="72"/>
      <c r="G11" s="72"/>
      <c r="H11" s="73"/>
      <c r="I11" s="72"/>
      <c r="J11" s="2"/>
    </row>
    <row r="12" spans="1:10">
      <c r="A12" s="72"/>
      <c r="B12" s="72"/>
      <c r="C12" s="72"/>
      <c r="D12" s="72"/>
      <c r="E12" s="72"/>
      <c r="F12" s="72"/>
      <c r="G12" s="72"/>
      <c r="H12" s="73"/>
      <c r="I12" s="72"/>
      <c r="J12" s="2"/>
    </row>
    <row r="13" spans="1:10">
      <c r="A13" s="72"/>
      <c r="B13" s="72"/>
      <c r="C13" s="72"/>
      <c r="D13" s="72"/>
      <c r="E13" s="72"/>
      <c r="F13" s="72"/>
      <c r="G13" s="72"/>
      <c r="H13" s="73"/>
      <c r="I13" s="72"/>
      <c r="J13" s="2"/>
    </row>
    <row r="14" spans="1:10">
      <c r="A14" s="72"/>
      <c r="B14" s="72"/>
      <c r="C14" s="72"/>
      <c r="D14" s="72"/>
      <c r="E14" s="72"/>
      <c r="F14" s="72"/>
      <c r="G14" s="72"/>
      <c r="H14" s="73"/>
      <c r="I14" s="72"/>
      <c r="J14" s="2"/>
    </row>
    <row r="15" spans="1:10">
      <c r="A15" s="72"/>
      <c r="B15" s="72"/>
      <c r="C15" s="72"/>
      <c r="D15" s="72"/>
      <c r="E15" s="72"/>
      <c r="F15" s="72"/>
      <c r="G15" s="72"/>
      <c r="H15" s="73"/>
      <c r="I15" s="72"/>
      <c r="J15" s="2"/>
    </row>
    <row r="16" spans="1:10">
      <c r="A16" s="72"/>
      <c r="B16" s="72"/>
      <c r="C16" s="72"/>
      <c r="D16" s="72"/>
      <c r="E16" s="72"/>
      <c r="F16" s="72"/>
      <c r="G16" s="72"/>
      <c r="H16" s="73"/>
      <c r="J16" s="2"/>
    </row>
    <row r="17" spans="1:22">
      <c r="A17" s="72"/>
      <c r="B17" s="72"/>
      <c r="C17" s="72"/>
      <c r="D17" s="72"/>
      <c r="E17" s="72"/>
      <c r="F17" s="72"/>
      <c r="G17" s="72"/>
      <c r="H17" s="73"/>
      <c r="J17" s="2"/>
    </row>
    <row r="18" spans="1:22">
      <c r="A18" s="72"/>
      <c r="B18" s="72"/>
      <c r="C18" s="72"/>
      <c r="D18" s="72"/>
      <c r="E18" s="72"/>
      <c r="F18" s="72"/>
      <c r="G18" s="72"/>
      <c r="H18" s="73"/>
      <c r="J18" s="2"/>
    </row>
    <row r="19" spans="1:22" ht="15" customHeight="1">
      <c r="A19" s="12"/>
      <c r="B19" s="12"/>
      <c r="C19" s="12"/>
      <c r="D19" s="12"/>
      <c r="E19" s="90" t="s">
        <v>90</v>
      </c>
      <c r="F19" s="91"/>
      <c r="G19" s="91"/>
      <c r="H19" s="92"/>
      <c r="J19" s="2"/>
    </row>
    <row r="20" spans="1:22" ht="31.5">
      <c r="A20" s="13" t="s">
        <v>1</v>
      </c>
      <c r="B20" s="14" t="s">
        <v>79</v>
      </c>
      <c r="C20" s="6" t="s">
        <v>87</v>
      </c>
      <c r="D20" s="6" t="s">
        <v>88</v>
      </c>
      <c r="E20" s="45" t="s">
        <v>80</v>
      </c>
      <c r="F20" s="45" t="s">
        <v>93</v>
      </c>
      <c r="G20" s="45" t="s">
        <v>94</v>
      </c>
      <c r="H20" s="45" t="s">
        <v>110</v>
      </c>
      <c r="I20" s="6" t="s">
        <v>81</v>
      </c>
      <c r="U20" s="5"/>
      <c r="V20" s="5"/>
    </row>
    <row r="21" spans="1:22" ht="16.5" thickBot="1">
      <c r="A21" s="15"/>
      <c r="B21" s="16"/>
      <c r="C21" s="56"/>
      <c r="D21" s="56"/>
      <c r="E21" s="50"/>
      <c r="F21" s="50"/>
      <c r="G21" s="50"/>
      <c r="H21" s="50"/>
      <c r="I21" s="50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15.75" thickBot="1">
      <c r="A22" s="17" t="s">
        <v>2</v>
      </c>
      <c r="B22" s="39"/>
      <c r="C22" s="57">
        <f t="shared" ref="C22:I22" si="0">+C23+C29+C39+C49+C65+C75</f>
        <v>421474336</v>
      </c>
      <c r="D22" s="57">
        <f t="shared" si="0"/>
        <v>465584804</v>
      </c>
      <c r="E22" s="58">
        <f t="shared" si="0"/>
        <v>28259712.540000003</v>
      </c>
      <c r="F22" s="58">
        <f t="shared" si="0"/>
        <v>64563395.310000002</v>
      </c>
      <c r="G22" s="58">
        <f t="shared" si="0"/>
        <v>35405347.829999998</v>
      </c>
      <c r="H22" s="58">
        <f t="shared" si="0"/>
        <v>39389003.799999997</v>
      </c>
      <c r="I22" s="58">
        <f t="shared" si="0"/>
        <v>167617459.47999999</v>
      </c>
      <c r="J22" s="5"/>
      <c r="K22" s="5"/>
      <c r="M22" s="4"/>
    </row>
    <row r="23" spans="1:22" ht="15.75" thickBot="1">
      <c r="A23" s="18" t="s">
        <v>86</v>
      </c>
      <c r="B23" s="30"/>
      <c r="C23" s="47">
        <f>+C24+C25+C26+C27+C28</f>
        <v>243605903</v>
      </c>
      <c r="D23" s="47">
        <f>+D24+D25+D26+D27+D28</f>
        <v>243605903</v>
      </c>
      <c r="E23" s="59">
        <f t="shared" ref="E23:F23" si="1">SUM(E24:E28)</f>
        <v>22514391.850000001</v>
      </c>
      <c r="F23" s="59">
        <f t="shared" si="1"/>
        <v>22533852.050000001</v>
      </c>
      <c r="G23" s="59">
        <f t="shared" ref="G23:H23" si="2">SUM(G24:G28)</f>
        <v>22537879.030000001</v>
      </c>
      <c r="H23" s="59">
        <f t="shared" si="2"/>
        <v>22567676.350000001</v>
      </c>
      <c r="I23" s="60">
        <f>SUM(I24:I28)</f>
        <v>90153799.280000001</v>
      </c>
      <c r="K23" s="10"/>
      <c r="M23" s="4"/>
    </row>
    <row r="24" spans="1:22">
      <c r="A24" s="19" t="s">
        <v>3</v>
      </c>
      <c r="B24" s="30"/>
      <c r="C24" s="51">
        <v>210995933</v>
      </c>
      <c r="D24" s="53">
        <v>168155933</v>
      </c>
      <c r="E24" s="10">
        <v>16289009</v>
      </c>
      <c r="F24" s="51">
        <v>16304009</v>
      </c>
      <c r="G24" s="51">
        <v>16309009</v>
      </c>
      <c r="H24" s="10">
        <v>16333509</v>
      </c>
      <c r="I24" s="52">
        <f>SUM(E24:H24)</f>
        <v>65235536</v>
      </c>
    </row>
    <row r="25" spans="1:22">
      <c r="A25" s="19" t="s">
        <v>4</v>
      </c>
      <c r="C25" s="51">
        <v>31356220</v>
      </c>
      <c r="D25" s="53">
        <v>74196220</v>
      </c>
      <c r="E25" s="53">
        <v>6111684.7400000002</v>
      </c>
      <c r="F25" s="51">
        <v>6116144.9400000004</v>
      </c>
      <c r="G25" s="51">
        <v>6115171.9199999999</v>
      </c>
      <c r="H25" s="51">
        <v>6120469.2400000002</v>
      </c>
      <c r="I25" s="52">
        <f t="shared" ref="I25:I28" si="3">SUM(E25:H25)</f>
        <v>24463470.840000004</v>
      </c>
    </row>
    <row r="26" spans="1:22" ht="18.75" customHeight="1">
      <c r="A26" s="21" t="s">
        <v>5</v>
      </c>
      <c r="C26" s="53">
        <v>0</v>
      </c>
      <c r="D26" s="53">
        <v>0</v>
      </c>
      <c r="E26" s="53">
        <v>0</v>
      </c>
      <c r="F26" s="53"/>
      <c r="G26" s="53"/>
      <c r="H26" s="53"/>
      <c r="I26" s="52">
        <f t="shared" si="3"/>
        <v>0</v>
      </c>
    </row>
    <row r="27" spans="1:22" s="11" customFormat="1" ht="18" customHeight="1">
      <c r="A27" s="22" t="s">
        <v>6</v>
      </c>
      <c r="C27" s="53">
        <v>0</v>
      </c>
      <c r="D27" s="53">
        <v>0</v>
      </c>
      <c r="E27" s="53"/>
      <c r="F27" s="53"/>
      <c r="G27" s="53"/>
      <c r="H27" s="53"/>
      <c r="I27" s="52">
        <f t="shared" si="3"/>
        <v>0</v>
      </c>
    </row>
    <row r="28" spans="1:22" ht="15.75" thickBot="1">
      <c r="A28" s="23" t="s">
        <v>7</v>
      </c>
      <c r="B28" s="20"/>
      <c r="C28" s="10">
        <v>1253750</v>
      </c>
      <c r="D28" s="53">
        <v>1253750</v>
      </c>
      <c r="E28" s="55">
        <v>113698.11</v>
      </c>
      <c r="F28" s="55">
        <v>113698.11</v>
      </c>
      <c r="G28" s="55">
        <v>113698.11</v>
      </c>
      <c r="H28" s="55">
        <v>113698.11</v>
      </c>
      <c r="I28" s="52">
        <f t="shared" si="3"/>
        <v>454792.44</v>
      </c>
    </row>
    <row r="29" spans="1:22" ht="15.75" thickBot="1">
      <c r="A29" s="18" t="s">
        <v>8</v>
      </c>
      <c r="B29" s="20"/>
      <c r="C29" s="47">
        <f>SUM(C30:C38)</f>
        <v>30324618</v>
      </c>
      <c r="D29" s="47">
        <f>SUM(D30:D38)</f>
        <v>27807962</v>
      </c>
      <c r="E29" s="98">
        <f t="shared" ref="E29:F29" si="4">SUM(E30:E38)</f>
        <v>1395323.19</v>
      </c>
      <c r="F29" s="98">
        <f t="shared" si="4"/>
        <v>2231321.79</v>
      </c>
      <c r="G29" s="98">
        <f t="shared" ref="G29:H29" si="5">SUM(G30:G38)</f>
        <v>3258058.2199999997</v>
      </c>
      <c r="H29" s="98">
        <f t="shared" si="5"/>
        <v>1625901.38</v>
      </c>
      <c r="I29" s="60">
        <f>SUM(I30:I38)</f>
        <v>8510604.5800000001</v>
      </c>
      <c r="K29" s="10"/>
    </row>
    <row r="30" spans="1:22">
      <c r="A30" s="19" t="s">
        <v>9</v>
      </c>
      <c r="B30" s="20"/>
      <c r="C30" s="51">
        <v>10467005</v>
      </c>
      <c r="D30" s="53">
        <v>10467005</v>
      </c>
      <c r="E30" s="10">
        <v>719573.79</v>
      </c>
      <c r="F30" s="51">
        <v>651134.56000000006</v>
      </c>
      <c r="G30" s="51">
        <v>656232.52</v>
      </c>
      <c r="H30" s="10">
        <v>674775.69</v>
      </c>
      <c r="I30" s="52">
        <f>SUM(E30:H30)</f>
        <v>2701716.56</v>
      </c>
    </row>
    <row r="31" spans="1:22">
      <c r="A31" s="21" t="s">
        <v>10</v>
      </c>
      <c r="B31" s="20"/>
      <c r="C31" s="51">
        <v>200000</v>
      </c>
      <c r="D31" s="53">
        <v>200000</v>
      </c>
      <c r="E31" s="53">
        <v>0</v>
      </c>
      <c r="F31" s="51">
        <v>141747.5</v>
      </c>
      <c r="G31" s="51"/>
      <c r="H31" s="51"/>
      <c r="I31" s="52">
        <f t="shared" ref="I31:I38" si="6">SUM(E31:H31)</f>
        <v>141747.5</v>
      </c>
    </row>
    <row r="32" spans="1:22">
      <c r="A32" s="19" t="s">
        <v>11</v>
      </c>
      <c r="B32" s="20"/>
      <c r="C32" s="51">
        <v>3604800</v>
      </c>
      <c r="D32" s="53">
        <v>3604800</v>
      </c>
      <c r="E32" s="10">
        <v>300400</v>
      </c>
      <c r="F32" s="51">
        <v>300400</v>
      </c>
      <c r="G32" s="51">
        <v>300400</v>
      </c>
      <c r="H32" s="10">
        <v>300400</v>
      </c>
      <c r="I32" s="52">
        <f t="shared" si="6"/>
        <v>1201600</v>
      </c>
    </row>
    <row r="33" spans="1:11" ht="18" customHeight="1">
      <c r="A33" s="19" t="s">
        <v>12</v>
      </c>
      <c r="B33" s="20"/>
      <c r="C33" s="53">
        <v>0</v>
      </c>
      <c r="D33" s="53">
        <v>0</v>
      </c>
      <c r="E33" s="53">
        <v>0</v>
      </c>
      <c r="F33" s="53"/>
      <c r="G33" s="53"/>
      <c r="H33" s="53"/>
      <c r="I33" s="52">
        <f t="shared" si="6"/>
        <v>0</v>
      </c>
    </row>
    <row r="34" spans="1:11">
      <c r="A34" s="19" t="s">
        <v>13</v>
      </c>
      <c r="B34" s="20"/>
      <c r="C34" s="51">
        <v>800000</v>
      </c>
      <c r="D34" s="53">
        <v>800000</v>
      </c>
      <c r="E34" s="53"/>
      <c r="F34" s="10">
        <v>49998.96</v>
      </c>
      <c r="G34" s="55">
        <v>49998.96</v>
      </c>
      <c r="H34" s="10">
        <v>49998.96</v>
      </c>
      <c r="I34" s="52">
        <f t="shared" si="6"/>
        <v>149996.88</v>
      </c>
    </row>
    <row r="35" spans="1:11">
      <c r="A35" s="19" t="s">
        <v>14</v>
      </c>
      <c r="B35" s="20"/>
      <c r="C35" s="51">
        <v>2464404</v>
      </c>
      <c r="D35" s="53">
        <v>2464404</v>
      </c>
      <c r="E35" s="53"/>
      <c r="F35" s="53"/>
      <c r="G35" s="53"/>
      <c r="H35" s="53"/>
      <c r="I35" s="52">
        <f t="shared" si="6"/>
        <v>0</v>
      </c>
    </row>
    <row r="36" spans="1:11" ht="45">
      <c r="A36" s="19" t="s">
        <v>15</v>
      </c>
      <c r="B36" s="20"/>
      <c r="C36" s="51">
        <v>5500000</v>
      </c>
      <c r="D36" s="53">
        <v>5500000</v>
      </c>
      <c r="E36" s="10">
        <v>375349.4</v>
      </c>
      <c r="F36" s="51">
        <v>454406.73</v>
      </c>
      <c r="G36" s="51">
        <v>420422.73</v>
      </c>
      <c r="H36" s="55">
        <v>420422.73</v>
      </c>
      <c r="I36" s="52">
        <f t="shared" si="6"/>
        <v>1670601.5899999999</v>
      </c>
    </row>
    <row r="37" spans="1:11" ht="30">
      <c r="A37" s="19" t="s">
        <v>16</v>
      </c>
      <c r="B37" s="20"/>
      <c r="C37" s="51">
        <v>5300000</v>
      </c>
      <c r="D37" s="53">
        <v>4134044</v>
      </c>
      <c r="E37" s="53"/>
      <c r="F37" s="51">
        <v>180304</v>
      </c>
      <c r="G37" s="51">
        <v>1831004.01</v>
      </c>
      <c r="H37" s="10">
        <v>180304</v>
      </c>
      <c r="I37" s="52">
        <f t="shared" si="6"/>
        <v>2191612.0099999998</v>
      </c>
    </row>
    <row r="38" spans="1:11">
      <c r="A38" s="41" t="s">
        <v>17</v>
      </c>
      <c r="B38" s="32"/>
      <c r="C38" s="88">
        <v>1988409</v>
      </c>
      <c r="D38" s="89">
        <v>637709</v>
      </c>
      <c r="E38" s="53">
        <v>0</v>
      </c>
      <c r="F38" s="89">
        <v>453330.04</v>
      </c>
      <c r="G38" s="55"/>
      <c r="H38" s="55"/>
      <c r="I38" s="52">
        <f t="shared" si="6"/>
        <v>453330.04</v>
      </c>
    </row>
    <row r="39" spans="1:11" ht="15.75" thickBot="1">
      <c r="A39" s="18" t="s">
        <v>18</v>
      </c>
      <c r="B39" s="20"/>
      <c r="C39" s="85">
        <f t="shared" ref="C39:F39" si="7">SUM(C40:C48)</f>
        <v>141227982</v>
      </c>
      <c r="D39" s="85">
        <f t="shared" si="7"/>
        <v>185255106</v>
      </c>
      <c r="E39" s="125">
        <f t="shared" si="7"/>
        <v>4349997.5</v>
      </c>
      <c r="F39" s="125">
        <f t="shared" si="7"/>
        <v>39798221.469999999</v>
      </c>
      <c r="G39" s="125">
        <f t="shared" ref="G39:H39" si="8">SUM(G40:G48)</f>
        <v>9484802.5800000001</v>
      </c>
      <c r="H39" s="125">
        <f t="shared" si="8"/>
        <v>12918839.509999998</v>
      </c>
      <c r="I39" s="87">
        <f>SUM(I40:I48)</f>
        <v>66551861.059999995</v>
      </c>
    </row>
    <row r="40" spans="1:11">
      <c r="A40" s="21" t="s">
        <v>19</v>
      </c>
      <c r="B40" s="20"/>
      <c r="C40" s="51">
        <v>57312203</v>
      </c>
      <c r="D40" s="53">
        <v>59612203</v>
      </c>
      <c r="E40" s="55">
        <v>4349997.5</v>
      </c>
      <c r="F40" s="55">
        <v>5635686.9800000004</v>
      </c>
      <c r="G40" s="55">
        <v>4603140.34</v>
      </c>
      <c r="H40" s="55">
        <v>4603134.78</v>
      </c>
      <c r="I40" s="52">
        <f>SUM(E40:H40)</f>
        <v>19191959.600000001</v>
      </c>
    </row>
    <row r="41" spans="1:11">
      <c r="A41" s="19" t="s">
        <v>20</v>
      </c>
      <c r="B41" s="20"/>
      <c r="C41" s="51">
        <v>11979532</v>
      </c>
      <c r="D41" s="53">
        <v>28439667.34</v>
      </c>
      <c r="E41" s="53">
        <v>0</v>
      </c>
      <c r="F41" s="53">
        <v>19925448.420000002</v>
      </c>
      <c r="G41" s="53"/>
      <c r="H41" s="53"/>
      <c r="I41" s="52">
        <f t="shared" ref="I41:I48" si="9">SUM(E41:H41)</f>
        <v>19925448.420000002</v>
      </c>
    </row>
    <row r="42" spans="1:11">
      <c r="A42" s="21" t="s">
        <v>21</v>
      </c>
      <c r="B42" s="20"/>
      <c r="C42" s="51">
        <v>2425000</v>
      </c>
      <c r="D42" s="53">
        <v>2825000</v>
      </c>
      <c r="E42" s="53">
        <v>0</v>
      </c>
      <c r="F42" s="53">
        <v>94282</v>
      </c>
      <c r="G42" s="53"/>
      <c r="H42" s="53"/>
      <c r="I42" s="52">
        <f t="shared" si="9"/>
        <v>94282</v>
      </c>
    </row>
    <row r="43" spans="1:11">
      <c r="A43" s="19" t="s">
        <v>22</v>
      </c>
      <c r="B43" s="20"/>
      <c r="C43" s="51">
        <v>900000</v>
      </c>
      <c r="D43" s="53">
        <v>900000</v>
      </c>
      <c r="E43" s="53">
        <v>0</v>
      </c>
      <c r="F43" s="53"/>
      <c r="G43" s="53"/>
      <c r="H43" s="53"/>
      <c r="I43" s="52">
        <f t="shared" si="9"/>
        <v>0</v>
      </c>
    </row>
    <row r="44" spans="1:11">
      <c r="A44" s="21" t="s">
        <v>23</v>
      </c>
      <c r="B44" s="20"/>
      <c r="C44" s="51">
        <v>2394685</v>
      </c>
      <c r="D44" s="53">
        <v>3394685</v>
      </c>
      <c r="E44" s="53">
        <v>0</v>
      </c>
      <c r="F44" s="53">
        <v>565692</v>
      </c>
      <c r="G44" s="53"/>
      <c r="H44" s="55">
        <v>96901.01</v>
      </c>
      <c r="I44" s="52">
        <f t="shared" si="9"/>
        <v>662593.01</v>
      </c>
    </row>
    <row r="45" spans="1:11" ht="30">
      <c r="A45" s="31" t="s">
        <v>24</v>
      </c>
      <c r="B45" s="32"/>
      <c r="C45" s="51">
        <v>5834927</v>
      </c>
      <c r="D45" s="51">
        <v>15501915.66</v>
      </c>
      <c r="E45" s="53">
        <v>0</v>
      </c>
      <c r="F45" s="53">
        <v>51384.9</v>
      </c>
      <c r="G45" s="53"/>
      <c r="H45" s="55">
        <v>1461696.68</v>
      </c>
      <c r="I45" s="52">
        <f t="shared" si="9"/>
        <v>1513081.5799999998</v>
      </c>
      <c r="K45" s="10"/>
    </row>
    <row r="46" spans="1:11" ht="30">
      <c r="A46" s="37" t="s">
        <v>25</v>
      </c>
      <c r="B46" s="38"/>
      <c r="C46" s="51">
        <v>47214015</v>
      </c>
      <c r="D46" s="51">
        <v>55414015</v>
      </c>
      <c r="E46" s="53">
        <v>0</v>
      </c>
      <c r="F46" s="53">
        <v>8748940.5099999998</v>
      </c>
      <c r="G46" s="53">
        <v>3625000</v>
      </c>
      <c r="H46" s="10">
        <v>4906775</v>
      </c>
      <c r="I46" s="52">
        <f t="shared" si="9"/>
        <v>17280715.509999998</v>
      </c>
      <c r="J46" s="10"/>
    </row>
    <row r="47" spans="1:11" ht="45">
      <c r="A47" s="19" t="s">
        <v>26</v>
      </c>
      <c r="B47" s="20"/>
      <c r="C47" s="53">
        <v>0</v>
      </c>
      <c r="D47" s="53">
        <v>0</v>
      </c>
      <c r="E47" s="53">
        <v>0</v>
      </c>
      <c r="F47" s="53"/>
      <c r="G47" s="53"/>
      <c r="H47" s="53"/>
      <c r="I47" s="52">
        <f t="shared" si="9"/>
        <v>0</v>
      </c>
    </row>
    <row r="48" spans="1:11" ht="15.75" thickBot="1">
      <c r="A48" s="19" t="s">
        <v>27</v>
      </c>
      <c r="B48" s="20"/>
      <c r="C48" s="7">
        <v>13167620</v>
      </c>
      <c r="D48" s="53">
        <v>19167620</v>
      </c>
      <c r="E48" s="7">
        <v>0</v>
      </c>
      <c r="F48" s="10">
        <v>4776786.66</v>
      </c>
      <c r="G48" s="103">
        <v>1256662.24</v>
      </c>
      <c r="H48" s="103">
        <v>1850332.04</v>
      </c>
      <c r="I48" s="52">
        <f t="shared" si="9"/>
        <v>7883780.9400000004</v>
      </c>
    </row>
    <row r="49" spans="1:9" s="9" customFormat="1" ht="15.75" thickBot="1">
      <c r="A49" s="18" t="s">
        <v>28</v>
      </c>
      <c r="B49" s="116"/>
      <c r="C49" s="117">
        <f>SUM(C50:C56)</f>
        <v>0</v>
      </c>
      <c r="D49" s="110">
        <f>SUM(D50:D56)</f>
        <v>0</v>
      </c>
      <c r="E49" s="62">
        <f>SUM(E50:E56)</f>
        <v>0</v>
      </c>
      <c r="F49" s="62">
        <f t="shared" ref="F49:H49" si="10">SUM(F50:F56)</f>
        <v>0</v>
      </c>
      <c r="G49" s="86">
        <f t="shared" si="10"/>
        <v>0</v>
      </c>
      <c r="H49" s="86">
        <f t="shared" si="10"/>
        <v>0</v>
      </c>
      <c r="I49" s="62">
        <f t="shared" ref="I49" si="11">SUM(I50:I56)</f>
        <v>0</v>
      </c>
    </row>
    <row r="50" spans="1:9" ht="30">
      <c r="A50" s="19" t="s">
        <v>29</v>
      </c>
      <c r="B50" s="20"/>
      <c r="C50" s="35"/>
      <c r="D50" s="35"/>
      <c r="E50" s="35">
        <v>0</v>
      </c>
      <c r="F50" s="35"/>
      <c r="G50" s="35"/>
      <c r="H50" s="35"/>
      <c r="I50" s="52">
        <f t="shared" ref="I50:I74" si="12">SUM(E50:F50)</f>
        <v>0</v>
      </c>
    </row>
    <row r="51" spans="1:9" ht="30">
      <c r="A51" s="19" t="s">
        <v>30</v>
      </c>
      <c r="B51" s="20"/>
      <c r="C51" s="53"/>
      <c r="D51" s="53"/>
      <c r="E51" s="53">
        <v>0</v>
      </c>
      <c r="F51" s="53"/>
      <c r="G51" s="53"/>
      <c r="H51" s="53"/>
      <c r="I51" s="52">
        <f t="shared" si="12"/>
        <v>0</v>
      </c>
    </row>
    <row r="52" spans="1:9" ht="30">
      <c r="A52" s="19" t="s">
        <v>31</v>
      </c>
      <c r="B52" s="20"/>
      <c r="C52" s="53"/>
      <c r="D52" s="53"/>
      <c r="E52" s="53">
        <v>0</v>
      </c>
      <c r="F52" s="53"/>
      <c r="G52" s="53"/>
      <c r="H52" s="53"/>
      <c r="I52" s="52">
        <f t="shared" si="12"/>
        <v>0</v>
      </c>
    </row>
    <row r="53" spans="1:9" ht="30">
      <c r="A53" s="19" t="s">
        <v>32</v>
      </c>
      <c r="B53" s="20"/>
      <c r="C53" s="53"/>
      <c r="D53" s="53"/>
      <c r="E53" s="53">
        <v>0</v>
      </c>
      <c r="F53" s="53"/>
      <c r="G53" s="53"/>
      <c r="H53" s="53"/>
      <c r="I53" s="52">
        <f t="shared" si="12"/>
        <v>0</v>
      </c>
    </row>
    <row r="54" spans="1:9" ht="30">
      <c r="A54" s="19" t="s">
        <v>33</v>
      </c>
      <c r="B54" s="20"/>
      <c r="C54" s="53"/>
      <c r="D54" s="53"/>
      <c r="E54" s="53">
        <v>0</v>
      </c>
      <c r="F54" s="53"/>
      <c r="G54" s="53"/>
      <c r="H54" s="53"/>
      <c r="I54" s="52">
        <f t="shared" si="12"/>
        <v>0</v>
      </c>
    </row>
    <row r="55" spans="1:9" ht="30">
      <c r="A55" s="31" t="s">
        <v>34</v>
      </c>
      <c r="B55" s="32"/>
      <c r="C55" s="53"/>
      <c r="D55" s="53"/>
      <c r="E55" s="53">
        <v>0</v>
      </c>
      <c r="F55" s="53"/>
      <c r="G55" s="53"/>
      <c r="H55" s="53"/>
      <c r="I55" s="52">
        <f t="shared" si="12"/>
        <v>0</v>
      </c>
    </row>
    <row r="56" spans="1:9" ht="30.75" thickBot="1">
      <c r="A56" s="19" t="s">
        <v>35</v>
      </c>
      <c r="B56" s="20"/>
      <c r="C56" s="61"/>
      <c r="D56" s="7"/>
      <c r="E56" s="7">
        <v>0</v>
      </c>
      <c r="F56" s="7"/>
      <c r="G56" s="7"/>
      <c r="H56" s="7"/>
      <c r="I56" s="52">
        <f t="shared" si="12"/>
        <v>0</v>
      </c>
    </row>
    <row r="57" spans="1:9" ht="15.75" thickBot="1">
      <c r="A57" s="18" t="s">
        <v>36</v>
      </c>
      <c r="B57" s="118"/>
      <c r="C57" s="117"/>
      <c r="D57" s="110"/>
      <c r="E57" s="62">
        <f t="shared" ref="E57:I57" si="13">SUM(E58:E64)</f>
        <v>0</v>
      </c>
      <c r="F57" s="62">
        <f t="shared" si="13"/>
        <v>0</v>
      </c>
      <c r="G57" s="62">
        <f t="shared" si="13"/>
        <v>0</v>
      </c>
      <c r="H57" s="62">
        <f t="shared" si="13"/>
        <v>0</v>
      </c>
      <c r="I57" s="62">
        <f t="shared" si="13"/>
        <v>0</v>
      </c>
    </row>
    <row r="58" spans="1:9" ht="30">
      <c r="A58" s="19" t="s">
        <v>37</v>
      </c>
      <c r="B58" s="20"/>
      <c r="C58" s="48"/>
      <c r="D58" s="35"/>
      <c r="E58" s="35">
        <v>0</v>
      </c>
      <c r="F58" s="35"/>
      <c r="G58" s="35"/>
      <c r="H58" s="35"/>
      <c r="I58" s="52">
        <f t="shared" si="12"/>
        <v>0</v>
      </c>
    </row>
    <row r="59" spans="1:9" ht="30">
      <c r="A59" s="19" t="s">
        <v>38</v>
      </c>
      <c r="B59" s="20"/>
      <c r="C59" s="46"/>
      <c r="D59" s="53"/>
      <c r="E59" s="53">
        <v>0</v>
      </c>
      <c r="F59" s="53"/>
      <c r="G59" s="53"/>
      <c r="H59" s="53"/>
      <c r="I59" s="52">
        <f t="shared" si="12"/>
        <v>0</v>
      </c>
    </row>
    <row r="60" spans="1:9" ht="30">
      <c r="A60" s="19" t="s">
        <v>39</v>
      </c>
      <c r="B60" s="20"/>
      <c r="C60" s="46"/>
      <c r="D60" s="53"/>
      <c r="E60" s="53">
        <v>0</v>
      </c>
      <c r="F60" s="53"/>
      <c r="G60" s="53"/>
      <c r="H60" s="53"/>
      <c r="I60" s="52">
        <f t="shared" si="12"/>
        <v>0</v>
      </c>
    </row>
    <row r="61" spans="1:9" ht="30">
      <c r="A61" s="31" t="s">
        <v>40</v>
      </c>
      <c r="B61" s="32"/>
      <c r="C61" s="46"/>
      <c r="D61" s="53"/>
      <c r="E61" s="53">
        <v>0</v>
      </c>
      <c r="F61" s="53"/>
      <c r="G61" s="53"/>
      <c r="H61" s="53"/>
      <c r="I61" s="52">
        <f t="shared" si="12"/>
        <v>0</v>
      </c>
    </row>
    <row r="62" spans="1:9" ht="30">
      <c r="A62" s="37" t="s">
        <v>41</v>
      </c>
      <c r="B62" s="38"/>
      <c r="C62" s="46"/>
      <c r="D62" s="53"/>
      <c r="E62" s="53">
        <v>0</v>
      </c>
      <c r="F62" s="53"/>
      <c r="G62" s="53"/>
      <c r="H62" s="53"/>
      <c r="I62" s="52">
        <f t="shared" si="12"/>
        <v>0</v>
      </c>
    </row>
    <row r="63" spans="1:9" ht="30">
      <c r="A63" s="19" t="s">
        <v>42</v>
      </c>
      <c r="B63" s="20"/>
      <c r="C63" s="46"/>
      <c r="D63" s="53"/>
      <c r="E63" s="53">
        <v>0</v>
      </c>
      <c r="F63" s="53"/>
      <c r="G63" s="53"/>
      <c r="H63" s="53"/>
      <c r="I63" s="52">
        <f t="shared" si="12"/>
        <v>0</v>
      </c>
    </row>
    <row r="64" spans="1:9" ht="30.75" thickBot="1">
      <c r="A64" s="19" t="s">
        <v>43</v>
      </c>
      <c r="B64" s="20"/>
      <c r="C64" s="61"/>
      <c r="D64" s="7"/>
      <c r="E64" s="7">
        <v>0</v>
      </c>
      <c r="F64" s="53"/>
      <c r="G64" s="53"/>
      <c r="H64" s="53"/>
      <c r="I64" s="52">
        <f t="shared" si="12"/>
        <v>0</v>
      </c>
    </row>
    <row r="65" spans="1:12" ht="30.75" thickBot="1">
      <c r="A65" s="18" t="s">
        <v>44</v>
      </c>
      <c r="B65" s="118"/>
      <c r="C65" s="117">
        <f>SUM(C66:C74)</f>
        <v>6315833</v>
      </c>
      <c r="D65" s="110">
        <f>SUM(D66:D74)</f>
        <v>8915833</v>
      </c>
      <c r="E65" s="62">
        <f t="shared" ref="E65:I65" si="14">SUM(E66:E74)</f>
        <v>0</v>
      </c>
      <c r="F65" s="62">
        <f t="shared" si="14"/>
        <v>0</v>
      </c>
      <c r="G65" s="62">
        <f t="shared" ref="G65:H65" si="15">SUM(G66:G74)</f>
        <v>124608</v>
      </c>
      <c r="H65" s="62">
        <f t="shared" si="15"/>
        <v>2276586.56</v>
      </c>
      <c r="I65" s="62">
        <f t="shared" si="14"/>
        <v>2401194.56</v>
      </c>
      <c r="L65" s="10"/>
    </row>
    <row r="66" spans="1:12">
      <c r="A66" s="19" t="s">
        <v>45</v>
      </c>
      <c r="B66" s="20"/>
      <c r="C66" s="51">
        <v>4152615</v>
      </c>
      <c r="D66" s="53">
        <v>4152615</v>
      </c>
      <c r="E66" s="7">
        <v>0</v>
      </c>
      <c r="F66" s="7"/>
      <c r="G66" s="44">
        <v>124608</v>
      </c>
      <c r="H66" s="44"/>
      <c r="I66" s="52">
        <f>SUM(E66:H66)</f>
        <v>124608</v>
      </c>
    </row>
    <row r="67" spans="1:12" ht="30">
      <c r="A67" s="19" t="s">
        <v>46</v>
      </c>
      <c r="B67" s="20"/>
      <c r="C67" s="53">
        <v>0</v>
      </c>
      <c r="D67" s="53">
        <v>0</v>
      </c>
      <c r="E67" s="53">
        <v>0</v>
      </c>
      <c r="F67" s="53"/>
      <c r="G67" s="53"/>
      <c r="H67" s="53"/>
      <c r="I67" s="52">
        <f t="shared" ref="I67:I74" si="16">SUM(E67:H67)</f>
        <v>0</v>
      </c>
    </row>
    <row r="68" spans="1:12" ht="30">
      <c r="A68" s="19" t="s">
        <v>47</v>
      </c>
      <c r="B68" s="20"/>
      <c r="C68" s="53">
        <v>0</v>
      </c>
      <c r="D68" s="53">
        <v>0</v>
      </c>
      <c r="E68" s="53">
        <v>0</v>
      </c>
      <c r="F68" s="53"/>
      <c r="G68" s="53"/>
      <c r="H68" s="53"/>
      <c r="I68" s="52">
        <f t="shared" si="16"/>
        <v>0</v>
      </c>
    </row>
    <row r="69" spans="1:12" ht="30">
      <c r="A69" s="19" t="s">
        <v>48</v>
      </c>
      <c r="B69" s="20"/>
      <c r="C69" s="53"/>
      <c r="D69" s="53"/>
      <c r="E69" s="53">
        <v>0</v>
      </c>
      <c r="F69" s="53"/>
      <c r="G69" s="53"/>
      <c r="H69" s="53"/>
      <c r="I69" s="52">
        <f t="shared" si="16"/>
        <v>0</v>
      </c>
    </row>
    <row r="70" spans="1:12" ht="30">
      <c r="A70" s="19" t="s">
        <v>49</v>
      </c>
      <c r="B70" s="20"/>
      <c r="C70" s="51">
        <v>1445077</v>
      </c>
      <c r="D70" s="51">
        <v>4045077</v>
      </c>
      <c r="E70" s="53">
        <v>0</v>
      </c>
      <c r="F70" s="53"/>
      <c r="G70" s="53"/>
      <c r="H70" s="10">
        <v>2276586.56</v>
      </c>
      <c r="I70" s="52">
        <f t="shared" si="16"/>
        <v>2276586.56</v>
      </c>
    </row>
    <row r="71" spans="1:12" ht="22.5" customHeight="1">
      <c r="A71" s="19" t="s">
        <v>50</v>
      </c>
      <c r="B71" s="20"/>
      <c r="C71" s="51"/>
      <c r="D71" s="51"/>
      <c r="E71" s="53">
        <v>0</v>
      </c>
      <c r="F71" s="53"/>
      <c r="G71" s="53"/>
      <c r="H71" s="53"/>
      <c r="I71" s="52">
        <f t="shared" si="16"/>
        <v>0</v>
      </c>
    </row>
    <row r="72" spans="1:12" ht="19.5" customHeight="1">
      <c r="A72" s="31" t="s">
        <v>51</v>
      </c>
      <c r="B72" s="32"/>
      <c r="C72" s="53">
        <v>0</v>
      </c>
      <c r="D72" s="53">
        <v>0</v>
      </c>
      <c r="E72" s="53">
        <v>0</v>
      </c>
      <c r="F72" s="53"/>
      <c r="G72" s="53"/>
      <c r="H72" s="53"/>
      <c r="I72" s="52">
        <f t="shared" si="16"/>
        <v>0</v>
      </c>
    </row>
    <row r="73" spans="1:12">
      <c r="A73" s="19" t="s">
        <v>52</v>
      </c>
      <c r="B73" s="20"/>
      <c r="C73" s="51"/>
      <c r="D73" s="84"/>
      <c r="E73" s="53">
        <v>0</v>
      </c>
      <c r="F73" s="53"/>
      <c r="G73" s="53"/>
      <c r="H73" s="53"/>
      <c r="I73" s="52">
        <f t="shared" si="16"/>
        <v>0</v>
      </c>
    </row>
    <row r="74" spans="1:12" ht="35.25" customHeight="1" thickBot="1">
      <c r="A74" s="19" t="s">
        <v>53</v>
      </c>
      <c r="B74" s="20"/>
      <c r="C74" s="51">
        <v>718141</v>
      </c>
      <c r="D74" s="51">
        <v>718141</v>
      </c>
      <c r="E74" s="7">
        <v>0</v>
      </c>
      <c r="F74" s="7"/>
      <c r="G74" s="7"/>
      <c r="H74" s="7"/>
      <c r="I74" s="52">
        <f t="shared" si="16"/>
        <v>0</v>
      </c>
    </row>
    <row r="75" spans="1:12" ht="15.75" thickBot="1">
      <c r="A75" s="18" t="s">
        <v>54</v>
      </c>
      <c r="B75" s="118"/>
      <c r="C75" s="117">
        <f>+C76</f>
        <v>0</v>
      </c>
      <c r="D75" s="110">
        <f>+D76</f>
        <v>0</v>
      </c>
      <c r="E75" s="62">
        <f t="shared" ref="E75:H75" si="17">SUM(E76:E79)</f>
        <v>0</v>
      </c>
      <c r="F75" s="62">
        <f t="shared" si="17"/>
        <v>0</v>
      </c>
      <c r="G75" s="62">
        <f t="shared" si="17"/>
        <v>0</v>
      </c>
      <c r="H75" s="62">
        <f t="shared" si="17"/>
        <v>0</v>
      </c>
      <c r="I75" s="62">
        <f t="shared" ref="I75" si="18">SUM(I76:I79)</f>
        <v>0</v>
      </c>
    </row>
    <row r="76" spans="1:12">
      <c r="A76" s="19" t="s">
        <v>55</v>
      </c>
      <c r="B76" s="20"/>
      <c r="C76" s="35">
        <v>0</v>
      </c>
      <c r="D76" s="35"/>
      <c r="E76" s="35">
        <v>0</v>
      </c>
      <c r="F76" s="35">
        <v>0</v>
      </c>
      <c r="G76" s="35">
        <v>0</v>
      </c>
      <c r="H76" s="35">
        <v>0</v>
      </c>
      <c r="I76" s="52">
        <f>SUM(E76:E76)</f>
        <v>0</v>
      </c>
    </row>
    <row r="77" spans="1:12">
      <c r="A77" s="19" t="s">
        <v>56</v>
      </c>
      <c r="B77" s="20"/>
      <c r="C77" s="46"/>
      <c r="D77" s="53"/>
      <c r="E77" s="53">
        <v>0</v>
      </c>
      <c r="F77" s="35">
        <v>0</v>
      </c>
      <c r="G77" s="35">
        <v>0</v>
      </c>
      <c r="H77" s="35">
        <v>0</v>
      </c>
      <c r="I77" s="52">
        <f>SUM(E77:E77)</f>
        <v>0</v>
      </c>
    </row>
    <row r="78" spans="1:12">
      <c r="A78" s="41" t="s">
        <v>57</v>
      </c>
      <c r="B78" s="32"/>
      <c r="C78" s="48"/>
      <c r="D78" s="35"/>
      <c r="E78" s="35">
        <v>0</v>
      </c>
      <c r="F78" s="35">
        <v>0</v>
      </c>
      <c r="G78" s="35">
        <v>0</v>
      </c>
      <c r="H78" s="35">
        <v>0</v>
      </c>
      <c r="I78" s="52">
        <f>SUM(E78:E78)</f>
        <v>0</v>
      </c>
      <c r="K78" s="10"/>
    </row>
    <row r="79" spans="1:12" ht="45.75" thickBot="1">
      <c r="A79" s="37" t="s">
        <v>58</v>
      </c>
      <c r="B79" s="38"/>
      <c r="C79" s="54"/>
      <c r="D79" s="40"/>
      <c r="E79" s="40">
        <v>0</v>
      </c>
      <c r="F79" s="7">
        <v>0</v>
      </c>
      <c r="G79" s="7">
        <v>0</v>
      </c>
      <c r="H79" s="7">
        <v>0</v>
      </c>
      <c r="I79" s="52">
        <f>SUM(E79:E79)</f>
        <v>0</v>
      </c>
      <c r="L79" t="s">
        <v>91</v>
      </c>
    </row>
    <row r="80" spans="1:12" ht="30.75" thickBot="1">
      <c r="A80" s="18" t="s">
        <v>59</v>
      </c>
      <c r="B80" s="20"/>
      <c r="C80" s="49"/>
      <c r="D80" s="62"/>
      <c r="E80" s="71">
        <f t="shared" ref="E80" si="19">SUM(E81:E82)</f>
        <v>0</v>
      </c>
      <c r="F80" s="111">
        <v>0</v>
      </c>
      <c r="G80" s="108">
        <v>0</v>
      </c>
      <c r="H80" s="112">
        <v>0</v>
      </c>
      <c r="I80" s="110">
        <f t="shared" ref="I80" si="20">SUM(I81:I82)</f>
        <v>0</v>
      </c>
    </row>
    <row r="81" spans="1:11">
      <c r="A81" s="19" t="s">
        <v>60</v>
      </c>
      <c r="B81" s="20"/>
      <c r="C81" s="48"/>
      <c r="D81" s="35"/>
      <c r="E81" s="35">
        <v>0</v>
      </c>
      <c r="F81" s="35">
        <v>0</v>
      </c>
      <c r="G81" s="35">
        <v>0</v>
      </c>
      <c r="H81" s="35">
        <v>0</v>
      </c>
      <c r="I81" s="52">
        <f>SUM(E81:E81)</f>
        <v>0</v>
      </c>
    </row>
    <row r="82" spans="1:11" ht="30.75" thickBot="1">
      <c r="A82" s="19" t="s">
        <v>61</v>
      </c>
      <c r="B82" s="20"/>
      <c r="C82" s="61"/>
      <c r="D82" s="7"/>
      <c r="E82" s="7">
        <v>0</v>
      </c>
      <c r="F82" s="7">
        <v>0</v>
      </c>
      <c r="G82" s="7">
        <v>0</v>
      </c>
      <c r="H82" s="7">
        <v>0</v>
      </c>
      <c r="I82" s="52">
        <f>SUM(E82:E82)</f>
        <v>0</v>
      </c>
    </row>
    <row r="83" spans="1:11" ht="15.75" thickBot="1">
      <c r="A83" s="18" t="s">
        <v>62</v>
      </c>
      <c r="B83" s="20"/>
      <c r="C83" s="49"/>
      <c r="D83" s="62"/>
      <c r="E83" s="71">
        <f t="shared" ref="E83" si="21">SUM(E84:E86)</f>
        <v>0</v>
      </c>
      <c r="F83" s="111">
        <v>0</v>
      </c>
      <c r="G83" s="108">
        <v>0</v>
      </c>
      <c r="H83" s="112">
        <v>0</v>
      </c>
      <c r="I83" s="110">
        <f t="shared" ref="I83" si="22">SUM(I84:I86)</f>
        <v>0</v>
      </c>
    </row>
    <row r="84" spans="1:11">
      <c r="A84" s="21" t="s">
        <v>63</v>
      </c>
      <c r="B84" s="20"/>
      <c r="C84" s="48"/>
      <c r="D84" s="35"/>
      <c r="E84" s="35">
        <v>0</v>
      </c>
      <c r="F84" s="35">
        <v>0</v>
      </c>
      <c r="G84" s="35">
        <v>0</v>
      </c>
      <c r="H84" s="35">
        <v>0</v>
      </c>
      <c r="I84" s="52">
        <f>SUM(E84:F84)</f>
        <v>0</v>
      </c>
    </row>
    <row r="85" spans="1:11">
      <c r="A85" s="21" t="s">
        <v>64</v>
      </c>
      <c r="B85" s="20"/>
      <c r="C85" s="46"/>
      <c r="D85" s="53"/>
      <c r="E85" s="53">
        <v>0</v>
      </c>
      <c r="F85" s="35">
        <v>0</v>
      </c>
      <c r="G85" s="35">
        <v>0</v>
      </c>
      <c r="H85" s="35">
        <v>0</v>
      </c>
      <c r="I85" s="52">
        <f t="shared" ref="I85:I86" si="23">SUM(E85:F85)</f>
        <v>0</v>
      </c>
      <c r="K85" s="10"/>
    </row>
    <row r="86" spans="1:11" ht="30.75" thickBot="1">
      <c r="A86" s="19" t="s">
        <v>65</v>
      </c>
      <c r="B86" s="20"/>
      <c r="C86" s="54"/>
      <c r="D86" s="40"/>
      <c r="E86" s="40">
        <v>0</v>
      </c>
      <c r="F86" s="35">
        <v>0</v>
      </c>
      <c r="G86" s="35">
        <v>0</v>
      </c>
      <c r="H86" s="35">
        <v>0</v>
      </c>
      <c r="I86" s="52">
        <f t="shared" si="23"/>
        <v>0</v>
      </c>
    </row>
    <row r="87" spans="1:11" ht="15.75" thickBot="1">
      <c r="A87" s="24" t="s">
        <v>66</v>
      </c>
      <c r="B87" s="119"/>
      <c r="C87" s="121">
        <f>+C22</f>
        <v>421474336</v>
      </c>
      <c r="D87" s="120">
        <f>+D22</f>
        <v>465584804</v>
      </c>
      <c r="E87" s="63">
        <f>+E23+E29+E39+E49+E65</f>
        <v>28259712.540000003</v>
      </c>
      <c r="F87" s="63">
        <f>+F23+F29+F39+F49+F65</f>
        <v>64563395.310000002</v>
      </c>
      <c r="G87" s="63">
        <f>+G23+G29+G39+G49+G65</f>
        <v>35405347.829999998</v>
      </c>
      <c r="H87" s="63">
        <f>+H23+H29+H39+H49+H65</f>
        <v>39389003.799999997</v>
      </c>
      <c r="I87" s="63">
        <f>+I23+I29+I39+I49+I65</f>
        <v>167617459.47999999</v>
      </c>
    </row>
    <row r="88" spans="1:11" ht="15.75" thickBot="1">
      <c r="A88" s="22"/>
      <c r="B88" s="20"/>
      <c r="C88" s="64"/>
      <c r="D88" s="30"/>
      <c r="E88" s="7"/>
      <c r="F88" s="7"/>
      <c r="G88" s="7"/>
      <c r="H88" s="7"/>
      <c r="I88" s="8"/>
    </row>
    <row r="89" spans="1:11" ht="15.75" thickBot="1">
      <c r="A89" s="26" t="s">
        <v>67</v>
      </c>
      <c r="B89" s="27"/>
      <c r="C89" s="49"/>
      <c r="D89" s="65"/>
      <c r="E89" s="65">
        <v>0</v>
      </c>
      <c r="F89" s="65">
        <v>0</v>
      </c>
      <c r="G89" s="65">
        <v>0</v>
      </c>
      <c r="H89" s="65">
        <v>0</v>
      </c>
      <c r="I89" s="70">
        <v>0</v>
      </c>
    </row>
    <row r="90" spans="1:11" ht="30">
      <c r="A90" s="18" t="s">
        <v>68</v>
      </c>
      <c r="B90" s="20"/>
      <c r="C90" s="44">
        <v>0</v>
      </c>
      <c r="D90" s="44">
        <v>0</v>
      </c>
      <c r="E90" s="44">
        <v>0</v>
      </c>
      <c r="F90" s="44">
        <v>0</v>
      </c>
      <c r="G90" s="44">
        <v>0</v>
      </c>
      <c r="H90" s="35">
        <v>0</v>
      </c>
      <c r="I90" s="52">
        <f t="shared" ref="I90:I99" si="24">SUM(E90:F90)</f>
        <v>0</v>
      </c>
    </row>
    <row r="91" spans="1:11" ht="30">
      <c r="A91" s="19" t="s">
        <v>69</v>
      </c>
      <c r="B91" s="20"/>
      <c r="C91" s="55">
        <v>0</v>
      </c>
      <c r="D91" s="55">
        <v>0</v>
      </c>
      <c r="E91" s="55">
        <v>0</v>
      </c>
      <c r="F91" s="55">
        <v>0</v>
      </c>
      <c r="G91" s="55">
        <v>0</v>
      </c>
      <c r="H91" s="35">
        <v>0</v>
      </c>
      <c r="I91" s="52">
        <f t="shared" si="24"/>
        <v>0</v>
      </c>
    </row>
    <row r="92" spans="1:11" ht="30.75" thickBot="1">
      <c r="A92" s="19" t="s">
        <v>70</v>
      </c>
      <c r="B92" s="20"/>
      <c r="C92" s="8"/>
      <c r="D92" s="8"/>
      <c r="E92" s="8">
        <v>0</v>
      </c>
      <c r="F92" s="8">
        <v>0</v>
      </c>
      <c r="G92" s="8">
        <v>0</v>
      </c>
      <c r="H92" s="104">
        <v>0</v>
      </c>
      <c r="I92" s="105">
        <f t="shared" si="24"/>
        <v>0</v>
      </c>
    </row>
    <row r="93" spans="1:11" ht="15.75" thickBot="1">
      <c r="A93" s="15" t="s">
        <v>71</v>
      </c>
      <c r="B93" s="122"/>
      <c r="C93" s="123">
        <v>0</v>
      </c>
      <c r="D93" s="114">
        <v>0</v>
      </c>
      <c r="E93" s="65">
        <v>0</v>
      </c>
      <c r="F93" s="65">
        <v>0</v>
      </c>
      <c r="G93" s="65">
        <v>0</v>
      </c>
      <c r="H93" s="108">
        <v>0</v>
      </c>
      <c r="I93" s="109">
        <f t="shared" si="24"/>
        <v>0</v>
      </c>
    </row>
    <row r="94" spans="1:11">
      <c r="A94" s="21" t="s">
        <v>72</v>
      </c>
      <c r="B94" s="20"/>
      <c r="C94" s="44">
        <v>0</v>
      </c>
      <c r="D94" s="8"/>
      <c r="E94" s="8">
        <v>0</v>
      </c>
      <c r="F94" s="8">
        <v>0</v>
      </c>
      <c r="G94" s="8">
        <v>0</v>
      </c>
      <c r="H94" s="35">
        <v>0</v>
      </c>
      <c r="I94" s="69">
        <f t="shared" si="24"/>
        <v>0</v>
      </c>
    </row>
    <row r="95" spans="1:11">
      <c r="A95" s="21" t="s">
        <v>73</v>
      </c>
      <c r="C95" s="8">
        <v>0</v>
      </c>
      <c r="D95" s="55"/>
      <c r="E95" s="55">
        <v>0</v>
      </c>
      <c r="F95" s="55">
        <v>0</v>
      </c>
      <c r="G95" s="55">
        <v>0</v>
      </c>
      <c r="H95" s="35">
        <v>0</v>
      </c>
      <c r="I95" s="52">
        <f t="shared" si="24"/>
        <v>0</v>
      </c>
    </row>
    <row r="96" spans="1:11">
      <c r="A96" s="21"/>
      <c r="C96" s="102"/>
      <c r="D96" s="100"/>
      <c r="E96" s="8"/>
      <c r="F96" s="8"/>
      <c r="G96" s="8"/>
      <c r="H96" s="35">
        <v>0</v>
      </c>
      <c r="I96" s="52"/>
    </row>
    <row r="97" spans="1:15" ht="15.75" thickBot="1">
      <c r="A97" s="21"/>
      <c r="C97" s="101"/>
      <c r="D97" s="103"/>
      <c r="E97" s="8"/>
      <c r="F97" s="8"/>
      <c r="G97" s="8"/>
      <c r="H97" s="7">
        <v>0</v>
      </c>
      <c r="I97" s="69">
        <f t="shared" si="24"/>
        <v>0</v>
      </c>
    </row>
    <row r="98" spans="1:15" ht="15.75" thickBot="1">
      <c r="A98" s="28" t="s">
        <v>74</v>
      </c>
      <c r="C98" s="123"/>
      <c r="D98" s="124"/>
      <c r="E98" s="65">
        <v>0</v>
      </c>
      <c r="F98" s="65">
        <v>0</v>
      </c>
      <c r="G98" s="113">
        <v>0</v>
      </c>
      <c r="H98" s="115">
        <v>0</v>
      </c>
      <c r="I98" s="114">
        <v>0</v>
      </c>
    </row>
    <row r="99" spans="1:15" ht="30.75" thickBot="1">
      <c r="A99" s="19" t="s">
        <v>75</v>
      </c>
      <c r="B99" s="20"/>
      <c r="C99" s="67">
        <v>0</v>
      </c>
      <c r="D99" s="67"/>
      <c r="E99" s="67">
        <v>0</v>
      </c>
      <c r="F99" s="67">
        <v>0</v>
      </c>
      <c r="G99" s="67">
        <v>0</v>
      </c>
      <c r="H99" s="106">
        <v>0</v>
      </c>
      <c r="I99" s="107">
        <f t="shared" si="24"/>
        <v>0</v>
      </c>
    </row>
    <row r="100" spans="1:15" ht="15.75" thickTop="1">
      <c r="A100" s="24" t="s">
        <v>76</v>
      </c>
      <c r="B100" s="25"/>
      <c r="C100" s="66">
        <v>0</v>
      </c>
      <c r="D100" s="66"/>
      <c r="E100" s="66">
        <v>0</v>
      </c>
      <c r="F100" s="66">
        <v>0</v>
      </c>
      <c r="G100" s="66">
        <v>0</v>
      </c>
      <c r="H100" s="66">
        <v>0</v>
      </c>
      <c r="I100" s="66">
        <v>0</v>
      </c>
    </row>
    <row r="101" spans="1:15">
      <c r="A101" s="43"/>
      <c r="B101" s="32"/>
      <c r="C101" s="33"/>
      <c r="D101" s="34"/>
      <c r="E101" s="36"/>
      <c r="F101" s="36"/>
      <c r="G101" s="36"/>
      <c r="H101" s="36"/>
      <c r="I101" s="44"/>
    </row>
    <row r="102" spans="1:15" ht="21" customHeight="1" thickBot="1">
      <c r="A102" s="42" t="s">
        <v>77</v>
      </c>
      <c r="B102" s="29"/>
      <c r="C102" s="68">
        <f t="shared" ref="C102:I102" si="25">+C87+C100</f>
        <v>421474336</v>
      </c>
      <c r="D102" s="68">
        <f t="shared" si="25"/>
        <v>465584804</v>
      </c>
      <c r="E102" s="68">
        <f t="shared" si="25"/>
        <v>28259712.540000003</v>
      </c>
      <c r="F102" s="68">
        <f t="shared" si="25"/>
        <v>64563395.310000002</v>
      </c>
      <c r="G102" s="68">
        <f t="shared" ref="G102:H102" si="26">+G87+G100</f>
        <v>35405347.829999998</v>
      </c>
      <c r="H102" s="68">
        <f t="shared" si="26"/>
        <v>39389003.799999997</v>
      </c>
      <c r="I102" s="68">
        <f t="shared" si="25"/>
        <v>167617459.47999999</v>
      </c>
      <c r="K102" s="10"/>
    </row>
    <row r="103" spans="1:15" ht="15.75" thickTop="1">
      <c r="A103" s="9" t="s">
        <v>82</v>
      </c>
      <c r="G103" s="10"/>
      <c r="H103" s="10"/>
    </row>
    <row r="104" spans="1:15">
      <c r="A104" s="2" t="s">
        <v>83</v>
      </c>
    </row>
    <row r="105" spans="1:15">
      <c r="A105" s="2" t="s">
        <v>84</v>
      </c>
    </row>
    <row r="106" spans="1:15">
      <c r="A106" s="2" t="s">
        <v>85</v>
      </c>
    </row>
    <row r="107" spans="1:15">
      <c r="A107" s="2" t="s">
        <v>111</v>
      </c>
    </row>
    <row r="108" spans="1:15">
      <c r="A108" s="2" t="s">
        <v>112</v>
      </c>
    </row>
    <row r="109" spans="1:15">
      <c r="A109" s="2" t="s">
        <v>89</v>
      </c>
    </row>
    <row r="110" spans="1:15">
      <c r="A110" s="2"/>
    </row>
    <row r="112" spans="1:15" ht="30" customHeight="1">
      <c r="A112" s="74" t="s">
        <v>95</v>
      </c>
      <c r="B112" s="79" t="s">
        <v>102</v>
      </c>
      <c r="C112" s="79"/>
      <c r="D112" s="79"/>
      <c r="E112" s="79"/>
      <c r="F112" s="99" t="s">
        <v>107</v>
      </c>
      <c r="G112" s="99"/>
      <c r="H112" s="99"/>
      <c r="I112" s="99"/>
      <c r="J112" s="79"/>
      <c r="K112" s="79"/>
      <c r="L112" s="79"/>
      <c r="M112" s="79"/>
      <c r="N112" s="79"/>
      <c r="O112" s="79"/>
    </row>
    <row r="113" spans="1:15">
      <c r="A113" s="75" t="s">
        <v>96</v>
      </c>
      <c r="B113" s="82" t="s">
        <v>97</v>
      </c>
      <c r="C113" s="82"/>
      <c r="D113" s="82"/>
      <c r="E113" s="82"/>
      <c r="F113" s="96" t="s">
        <v>96</v>
      </c>
      <c r="G113" s="96"/>
      <c r="H113" s="96"/>
      <c r="I113" s="96"/>
      <c r="J113" s="82"/>
      <c r="K113" s="82"/>
      <c r="L113" s="82"/>
      <c r="M113" s="82"/>
      <c r="N113" s="82"/>
      <c r="O113" s="82"/>
    </row>
    <row r="114" spans="1:15" ht="15" customHeight="1">
      <c r="A114" s="75" t="s">
        <v>98</v>
      </c>
      <c r="B114" s="83" t="s">
        <v>103</v>
      </c>
      <c r="C114" s="83"/>
      <c r="D114" s="83"/>
      <c r="E114" s="83"/>
      <c r="F114" s="97" t="s">
        <v>104</v>
      </c>
      <c r="G114" s="97"/>
      <c r="H114" s="97"/>
      <c r="I114" s="97"/>
      <c r="J114" s="83"/>
      <c r="K114" s="83"/>
      <c r="L114" s="83"/>
      <c r="M114" s="83"/>
      <c r="N114" s="83"/>
      <c r="O114" s="83"/>
    </row>
    <row r="115" spans="1:15" ht="15" customHeight="1">
      <c r="A115" s="76" t="s">
        <v>99</v>
      </c>
      <c r="B115" s="83" t="s">
        <v>105</v>
      </c>
      <c r="C115" s="83"/>
      <c r="D115" s="83"/>
      <c r="E115" s="83"/>
      <c r="F115" s="96" t="s">
        <v>106</v>
      </c>
      <c r="G115" s="96"/>
      <c r="H115" s="96"/>
      <c r="I115" s="96"/>
      <c r="J115" s="83"/>
      <c r="K115" s="83"/>
      <c r="L115" s="83"/>
      <c r="M115" s="83"/>
      <c r="N115" s="83"/>
      <c r="O115" s="83"/>
    </row>
    <row r="116" spans="1:15">
      <c r="A116" s="77"/>
      <c r="B116" s="78"/>
    </row>
    <row r="117" spans="1:15">
      <c r="G117" s="72"/>
      <c r="H117" s="73"/>
    </row>
    <row r="118" spans="1:15">
      <c r="D118" s="80" t="s">
        <v>100</v>
      </c>
      <c r="E118" s="81"/>
    </row>
    <row r="119" spans="1:15">
      <c r="B119" s="80"/>
      <c r="C119" s="80"/>
      <c r="D119" s="73" t="s">
        <v>113</v>
      </c>
      <c r="E119" s="81"/>
      <c r="F119" s="80"/>
      <c r="G119" s="80"/>
      <c r="H119" s="80"/>
      <c r="I119" s="80"/>
      <c r="J119" s="80"/>
      <c r="K119" s="80"/>
      <c r="L119" s="80"/>
      <c r="M119" s="80"/>
      <c r="N119" s="80"/>
      <c r="O119" s="80"/>
    </row>
    <row r="120" spans="1:15">
      <c r="B120" s="81"/>
      <c r="C120" s="81"/>
      <c r="D120" s="81" t="s">
        <v>101</v>
      </c>
      <c r="F120" s="81"/>
      <c r="G120" s="81"/>
      <c r="H120" s="81"/>
      <c r="I120" s="81"/>
      <c r="J120" s="81"/>
      <c r="K120" s="81"/>
      <c r="L120" s="81"/>
      <c r="M120" s="81"/>
      <c r="N120" s="81"/>
      <c r="O120" s="81"/>
    </row>
    <row r="121" spans="1:15">
      <c r="B121" s="81"/>
      <c r="C121" s="81"/>
      <c r="D121" s="81" t="s">
        <v>114</v>
      </c>
      <c r="G121" s="81"/>
      <c r="H121" s="81"/>
      <c r="I121" s="81"/>
      <c r="J121" s="81"/>
      <c r="K121" s="81"/>
      <c r="L121" s="81"/>
      <c r="M121" s="81"/>
      <c r="N121" s="81"/>
      <c r="O121" s="81"/>
    </row>
    <row r="122" spans="1:15">
      <c r="B122" s="81"/>
      <c r="C122" s="81"/>
      <c r="G122" s="81"/>
      <c r="H122" s="81"/>
      <c r="I122" s="81"/>
      <c r="J122" s="81"/>
      <c r="K122" s="81"/>
      <c r="L122" s="81"/>
      <c r="M122" s="81"/>
      <c r="N122" s="81"/>
      <c r="O122" s="81"/>
    </row>
  </sheetData>
  <mergeCells count="10">
    <mergeCell ref="F113:I113"/>
    <mergeCell ref="F114:I114"/>
    <mergeCell ref="F115:I115"/>
    <mergeCell ref="E19:H19"/>
    <mergeCell ref="F112:I112"/>
    <mergeCell ref="A4:I4"/>
    <mergeCell ref="A5:I5"/>
    <mergeCell ref="A6:I6"/>
    <mergeCell ref="A7:I7"/>
    <mergeCell ref="A8:I8"/>
  </mergeCells>
  <printOptions horizontalCentered="1"/>
  <pageMargins left="0" right="0" top="0.19685039370078741" bottom="0.19685039370078741" header="0.31496062992125984" footer="0.31496062992125984"/>
  <pageSetup scale="64" fitToHeight="0" orientation="landscape" r:id="rId1"/>
  <headerFooter>
    <oddFooter>Página &amp;P</oddFooter>
  </headerFooter>
  <rowBreaks count="4" manualBreakCount="4">
    <brk id="38" max="7" man="1"/>
    <brk id="55" max="7" man="1"/>
    <brk id="72" max="7" man="1"/>
    <brk id="93" max="7" man="1"/>
  </rowBreaks>
  <ignoredErrors>
    <ignoredError sqref="E57 E65 E75 E8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Compras Cesfront</cp:lastModifiedBy>
  <cp:revision/>
  <cp:lastPrinted>2023-05-09T18:30:30Z</cp:lastPrinted>
  <dcterms:created xsi:type="dcterms:W3CDTF">2018-04-17T18:57:16Z</dcterms:created>
  <dcterms:modified xsi:type="dcterms:W3CDTF">2023-05-09T18:34:08Z</dcterms:modified>
</cp:coreProperties>
</file>