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45" yWindow="300" windowWidth="22050" windowHeight="13125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B71" i="22"/>
  <c r="H62"/>
  <c r="B63"/>
  <c r="H114"/>
  <c r="G114" s="1"/>
  <c r="F114" s="1"/>
  <c r="E114" s="1"/>
  <c r="D114" s="1"/>
  <c r="C114" s="1"/>
  <c r="B114" s="1"/>
  <c r="H112"/>
  <c r="G112" s="1"/>
  <c r="F112" s="1"/>
  <c r="E112" s="1"/>
  <c r="D112" s="1"/>
  <c r="C112" s="1"/>
  <c r="B112" s="1"/>
  <c r="H111"/>
  <c r="G111" s="1"/>
  <c r="F111" s="1"/>
  <c r="E111" s="1"/>
  <c r="D111" s="1"/>
  <c r="C111" s="1"/>
  <c r="B111" s="1"/>
  <c r="H110"/>
  <c r="G110" s="1"/>
  <c r="F110" s="1"/>
  <c r="E110" s="1"/>
  <c r="D110" s="1"/>
  <c r="C110" s="1"/>
  <c r="B110" s="1"/>
  <c r="H109"/>
  <c r="G109"/>
  <c r="F109" s="1"/>
  <c r="E109" s="1"/>
  <c r="D109" s="1"/>
  <c r="C109" s="1"/>
  <c r="B109" s="1"/>
  <c r="N108"/>
  <c r="M108"/>
  <c r="L108"/>
  <c r="K108"/>
  <c r="J108"/>
  <c r="I108"/>
  <c r="H108" s="1"/>
  <c r="G108" s="1"/>
  <c r="F108" s="1"/>
  <c r="E108" s="1"/>
  <c r="D108" s="1"/>
  <c r="C108" s="1"/>
  <c r="B108" s="1"/>
  <c r="H107"/>
  <c r="G107" s="1"/>
  <c r="F107" s="1"/>
  <c r="E107" s="1"/>
  <c r="D107" s="1"/>
  <c r="C107" s="1"/>
  <c r="B107" s="1"/>
  <c r="H106"/>
  <c r="G106" s="1"/>
  <c r="F106" s="1"/>
  <c r="E106" s="1"/>
  <c r="D106" s="1"/>
  <c r="C106" s="1"/>
  <c r="B106" s="1"/>
  <c r="N105"/>
  <c r="N113" s="1"/>
  <c r="M105"/>
  <c r="M113" s="1"/>
  <c r="L105"/>
  <c r="L113" s="1"/>
  <c r="K105"/>
  <c r="K113" s="1"/>
  <c r="J105"/>
  <c r="J113" s="1"/>
  <c r="I105"/>
  <c r="H105" s="1"/>
  <c r="G105" s="1"/>
  <c r="F105" s="1"/>
  <c r="E105" s="1"/>
  <c r="D105" s="1"/>
  <c r="C105" s="1"/>
  <c r="B105" s="1"/>
  <c r="H104"/>
  <c r="G104" s="1"/>
  <c r="F104" s="1"/>
  <c r="E104" s="1"/>
  <c r="D104" s="1"/>
  <c r="C104" s="1"/>
  <c r="B104" s="1"/>
  <c r="H102"/>
  <c r="G102" s="1"/>
  <c r="F102" s="1"/>
  <c r="E102" s="1"/>
  <c r="D102" s="1"/>
  <c r="C102" s="1"/>
  <c r="B102" s="1"/>
  <c r="H101"/>
  <c r="G101"/>
  <c r="F101" s="1"/>
  <c r="E101" s="1"/>
  <c r="D101" s="1"/>
  <c r="C101" s="1"/>
  <c r="B101" s="1"/>
  <c r="H100"/>
  <c r="G100" s="1"/>
  <c r="F100" s="1"/>
  <c r="E100" s="1"/>
  <c r="D100" s="1"/>
  <c r="C100" s="1"/>
  <c r="B100" s="1"/>
  <c r="H99"/>
  <c r="G99" s="1"/>
  <c r="F99" s="1"/>
  <c r="E99" s="1"/>
  <c r="D99" s="1"/>
  <c r="C99" s="1"/>
  <c r="B99" s="1"/>
  <c r="H98"/>
  <c r="G98" s="1"/>
  <c r="F98" s="1"/>
  <c r="E98" s="1"/>
  <c r="D98" s="1"/>
  <c r="C98" s="1"/>
  <c r="B98" s="1"/>
  <c r="H97"/>
  <c r="G97"/>
  <c r="F97" s="1"/>
  <c r="E97" s="1"/>
  <c r="D97" s="1"/>
  <c r="C97" s="1"/>
  <c r="B97" s="1"/>
  <c r="H96"/>
  <c r="G96" s="1"/>
  <c r="F96" s="1"/>
  <c r="E96" s="1"/>
  <c r="D96" s="1"/>
  <c r="C96" s="1"/>
  <c r="B96" s="1"/>
  <c r="H95"/>
  <c r="G95" s="1"/>
  <c r="F95" s="1"/>
  <c r="E95" s="1"/>
  <c r="D95" s="1"/>
  <c r="C95" s="1"/>
  <c r="B95" s="1"/>
  <c r="H94"/>
  <c r="G94" s="1"/>
  <c r="F94" s="1"/>
  <c r="E94" s="1"/>
  <c r="D94" s="1"/>
  <c r="C94" s="1"/>
  <c r="B94" s="1"/>
  <c r="H93"/>
  <c r="G93"/>
  <c r="F93" s="1"/>
  <c r="E93" s="1"/>
  <c r="D93" s="1"/>
  <c r="C93" s="1"/>
  <c r="B93" s="1"/>
  <c r="H92"/>
  <c r="G92" s="1"/>
  <c r="F92" s="1"/>
  <c r="E92" s="1"/>
  <c r="D92" s="1"/>
  <c r="C92" s="1"/>
  <c r="B92" s="1"/>
  <c r="H91"/>
  <c r="G91" s="1"/>
  <c r="F91" s="1"/>
  <c r="E91" s="1"/>
  <c r="D91" s="1"/>
  <c r="C91" s="1"/>
  <c r="B91" s="1"/>
  <c r="H90"/>
  <c r="G90" s="1"/>
  <c r="F90" s="1"/>
  <c r="E90" s="1"/>
  <c r="D90" s="1"/>
  <c r="C90" s="1"/>
  <c r="B90" s="1"/>
  <c r="H89"/>
  <c r="G89"/>
  <c r="F89" s="1"/>
  <c r="E89" s="1"/>
  <c r="D89" s="1"/>
  <c r="C89" s="1"/>
  <c r="B89" s="1"/>
  <c r="H88"/>
  <c r="G88" s="1"/>
  <c r="F88" s="1"/>
  <c r="E88" s="1"/>
  <c r="D88" s="1"/>
  <c r="C88" s="1"/>
  <c r="B88" s="1"/>
  <c r="H87"/>
  <c r="G87" s="1"/>
  <c r="F87" s="1"/>
  <c r="E87" s="1"/>
  <c r="D87" s="1"/>
  <c r="C87" s="1"/>
  <c r="B87" s="1"/>
  <c r="H86"/>
  <c r="G86" s="1"/>
  <c r="F86" s="1"/>
  <c r="E86" s="1"/>
  <c r="D86" s="1"/>
  <c r="C86" s="1"/>
  <c r="B86" s="1"/>
  <c r="H85"/>
  <c r="G85"/>
  <c r="F85" s="1"/>
  <c r="E85" s="1"/>
  <c r="D85" s="1"/>
  <c r="C85" s="1"/>
  <c r="B85" s="1"/>
  <c r="H84"/>
  <c r="G84" s="1"/>
  <c r="F84" s="1"/>
  <c r="E84" s="1"/>
  <c r="D84" s="1"/>
  <c r="C84" s="1"/>
  <c r="B84" s="1"/>
  <c r="H83"/>
  <c r="G83" s="1"/>
  <c r="F83" s="1"/>
  <c r="E83" s="1"/>
  <c r="D83" s="1"/>
  <c r="C83" s="1"/>
  <c r="B83" s="1"/>
  <c r="H82"/>
  <c r="G82" s="1"/>
  <c r="F82" s="1"/>
  <c r="E82" s="1"/>
  <c r="D82" s="1"/>
  <c r="C82" s="1"/>
  <c r="B82" s="1"/>
  <c r="H81"/>
  <c r="G81"/>
  <c r="F81" s="1"/>
  <c r="E81" s="1"/>
  <c r="D81" s="1"/>
  <c r="C81" s="1"/>
  <c r="B81" s="1"/>
  <c r="H80"/>
  <c r="G80" s="1"/>
  <c r="F80" s="1"/>
  <c r="E80" s="1"/>
  <c r="D80" s="1"/>
  <c r="C80" s="1"/>
  <c r="B80" s="1"/>
  <c r="H79"/>
  <c r="G79" s="1"/>
  <c r="F79" s="1"/>
  <c r="E79" s="1"/>
  <c r="D79" s="1"/>
  <c r="C79" s="1"/>
  <c r="B79" s="1"/>
  <c r="H78"/>
  <c r="G78" s="1"/>
  <c r="F78" s="1"/>
  <c r="E78" s="1"/>
  <c r="D78" s="1"/>
  <c r="C78" s="1"/>
  <c r="B78" s="1"/>
  <c r="H77"/>
  <c r="G77"/>
  <c r="F77" s="1"/>
  <c r="E77" s="1"/>
  <c r="D77" s="1"/>
  <c r="C77" s="1"/>
  <c r="B77" s="1"/>
  <c r="H76"/>
  <c r="G76" s="1"/>
  <c r="F76" s="1"/>
  <c r="E76" s="1"/>
  <c r="D76" s="1"/>
  <c r="C76" s="1"/>
  <c r="B76" s="1"/>
  <c r="H75"/>
  <c r="G75" s="1"/>
  <c r="F75" s="1"/>
  <c r="E75" s="1"/>
  <c r="D75" s="1"/>
  <c r="C75" s="1"/>
  <c r="B75" s="1"/>
  <c r="N74"/>
  <c r="M74"/>
  <c r="L74"/>
  <c r="K74"/>
  <c r="J74"/>
  <c r="I74"/>
  <c r="H74"/>
  <c r="G74" s="1"/>
  <c r="F74" s="1"/>
  <c r="E74" s="1"/>
  <c r="D74" s="1"/>
  <c r="C74" s="1"/>
  <c r="B74" s="1"/>
  <c r="H73"/>
  <c r="G73" s="1"/>
  <c r="F73" s="1"/>
  <c r="E73" s="1"/>
  <c r="D73" s="1"/>
  <c r="C73" s="1"/>
  <c r="B73" s="1"/>
  <c r="H72"/>
  <c r="G72" s="1"/>
  <c r="F72" s="1"/>
  <c r="E72" s="1"/>
  <c r="D72" s="1"/>
  <c r="C72" s="1"/>
  <c r="B72" s="1"/>
  <c r="H70"/>
  <c r="G70" s="1"/>
  <c r="F70" s="1"/>
  <c r="E70" s="1"/>
  <c r="D70" s="1"/>
  <c r="C70" s="1"/>
  <c r="B70" s="1"/>
  <c r="H69"/>
  <c r="G69" s="1"/>
  <c r="F69" s="1"/>
  <c r="E69" s="1"/>
  <c r="D69" s="1"/>
  <c r="C69" s="1"/>
  <c r="B69" s="1"/>
  <c r="H68"/>
  <c r="G68"/>
  <c r="F68" s="1"/>
  <c r="E68" s="1"/>
  <c r="D68" s="1"/>
  <c r="C68" s="1"/>
  <c r="B68" s="1"/>
  <c r="H66"/>
  <c r="G66" s="1"/>
  <c r="F66" s="1"/>
  <c r="E66" s="1"/>
  <c r="D66" s="1"/>
  <c r="C66" s="1"/>
  <c r="B66" s="1"/>
  <c r="H65"/>
  <c r="G65" s="1"/>
  <c r="F65" s="1"/>
  <c r="E65" s="1"/>
  <c r="D65" s="1"/>
  <c r="C65" s="1"/>
  <c r="B65" s="1"/>
  <c r="H64"/>
  <c r="G64" s="1"/>
  <c r="F64" s="1"/>
  <c r="E64" s="1"/>
  <c r="N62"/>
  <c r="M62"/>
  <c r="L62"/>
  <c r="K62"/>
  <c r="J62"/>
  <c r="H61"/>
  <c r="G61"/>
  <c r="F61" s="1"/>
  <c r="E61" s="1"/>
  <c r="D61" s="1"/>
  <c r="C61" s="1"/>
  <c r="B61" s="1"/>
  <c r="H60"/>
  <c r="G60" s="1"/>
  <c r="F60"/>
  <c r="E60" s="1"/>
  <c r="D60" s="1"/>
  <c r="C60" s="1"/>
  <c r="B60" s="1"/>
  <c r="H59"/>
  <c r="G59"/>
  <c r="F59" s="1"/>
  <c r="E59" s="1"/>
  <c r="D59" s="1"/>
  <c r="C59" s="1"/>
  <c r="B59" s="1"/>
  <c r="H58"/>
  <c r="G58" s="1"/>
  <c r="F58"/>
  <c r="E58" s="1"/>
  <c r="D58" s="1"/>
  <c r="C58" s="1"/>
  <c r="B58" s="1"/>
  <c r="H57"/>
  <c r="G57"/>
  <c r="F57" s="1"/>
  <c r="E57" s="1"/>
  <c r="D57" s="1"/>
  <c r="C57" s="1"/>
  <c r="B57" s="1"/>
  <c r="H56"/>
  <c r="G56" s="1"/>
  <c r="F56"/>
  <c r="E56" s="1"/>
  <c r="D56" s="1"/>
  <c r="C56" s="1"/>
  <c r="B56" s="1"/>
  <c r="H55"/>
  <c r="G55"/>
  <c r="F55" s="1"/>
  <c r="E55" s="1"/>
  <c r="D55" s="1"/>
  <c r="C55" s="1"/>
  <c r="B55" s="1"/>
  <c r="H54"/>
  <c r="G54" s="1"/>
  <c r="F54"/>
  <c r="E54" s="1"/>
  <c r="D54" s="1"/>
  <c r="C54" s="1"/>
  <c r="B54" s="1"/>
  <c r="H53"/>
  <c r="G53"/>
  <c r="F53" s="1"/>
  <c r="E53" s="1"/>
  <c r="D53" s="1"/>
  <c r="C53" s="1"/>
  <c r="B53" s="1"/>
  <c r="H52"/>
  <c r="G52" s="1"/>
  <c r="F52"/>
  <c r="E52" s="1"/>
  <c r="D52" s="1"/>
  <c r="C52" s="1"/>
  <c r="B52" s="1"/>
  <c r="H51"/>
  <c r="G51" s="1"/>
  <c r="F51" s="1"/>
  <c r="E51" s="1"/>
  <c r="D51" s="1"/>
  <c r="C51" s="1"/>
  <c r="B51" s="1"/>
  <c r="H50"/>
  <c r="G50" s="1"/>
  <c r="F50" s="1"/>
  <c r="E50" s="1"/>
  <c r="D50" s="1"/>
  <c r="C50" s="1"/>
  <c r="B50" s="1"/>
  <c r="H49"/>
  <c r="G49" s="1"/>
  <c r="F49" s="1"/>
  <c r="E49" s="1"/>
  <c r="D49" s="1"/>
  <c r="C49" s="1"/>
  <c r="B49" s="1"/>
  <c r="H48"/>
  <c r="G48" s="1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M41"/>
  <c r="B40"/>
  <c r="H39"/>
  <c r="G39" s="1"/>
  <c r="F39" s="1"/>
  <c r="E39" s="1"/>
  <c r="D39" s="1"/>
  <c r="C39" s="1"/>
  <c r="B39" s="1"/>
  <c r="B38"/>
  <c r="G37"/>
  <c r="F37" s="1"/>
  <c r="B37" s="1"/>
  <c r="H36"/>
  <c r="E36" s="1"/>
  <c r="G35"/>
  <c r="F35" s="1"/>
  <c r="B35" s="1"/>
  <c r="G34"/>
  <c r="F34" s="1"/>
  <c r="B34" s="1"/>
  <c r="G33"/>
  <c r="F33" s="1"/>
  <c r="B33" s="1"/>
  <c r="B32"/>
  <c r="N31"/>
  <c r="M31"/>
  <c r="L31"/>
  <c r="K31"/>
  <c r="J31"/>
  <c r="I31"/>
  <c r="B30"/>
  <c r="B29"/>
  <c r="C28"/>
  <c r="B28" s="1"/>
  <c r="G27"/>
  <c r="F27" s="1"/>
  <c r="E27" s="1"/>
  <c r="C26"/>
  <c r="B26" s="1"/>
  <c r="H25"/>
  <c r="G25" s="1"/>
  <c r="F25" s="1"/>
  <c r="D25" s="1"/>
  <c r="C25" s="1"/>
  <c r="B25" s="1"/>
  <c r="B24"/>
  <c r="H23"/>
  <c r="G23" s="1"/>
  <c r="F23" s="1"/>
  <c r="D23" s="1"/>
  <c r="B22"/>
  <c r="N21"/>
  <c r="M21"/>
  <c r="L21"/>
  <c r="K21"/>
  <c r="J21"/>
  <c r="I21"/>
  <c r="M20"/>
  <c r="L20"/>
  <c r="K20" s="1"/>
  <c r="J20" s="1"/>
  <c r="I20" s="1"/>
  <c r="B20" s="1"/>
  <c r="H19"/>
  <c r="F19" s="1"/>
  <c r="E19" s="1"/>
  <c r="D19" s="1"/>
  <c r="C19" s="1"/>
  <c r="B19" s="1"/>
  <c r="H18"/>
  <c r="G18" s="1"/>
  <c r="F18" s="1"/>
  <c r="E18" s="1"/>
  <c r="D18" s="1"/>
  <c r="C18" s="1"/>
  <c r="B18" s="1"/>
  <c r="M17"/>
  <c r="L17" s="1"/>
  <c r="K17" s="1"/>
  <c r="J17" s="1"/>
  <c r="I17" s="1"/>
  <c r="B17" s="1"/>
  <c r="M16"/>
  <c r="L16"/>
  <c r="K16" s="1"/>
  <c r="N15"/>
  <c r="M15"/>
  <c r="M103" s="1"/>
  <c r="E15"/>
  <c r="D15"/>
  <c r="C15"/>
  <c r="H21" l="1"/>
  <c r="H31"/>
  <c r="H103" s="1"/>
  <c r="H115" s="1"/>
  <c r="G31"/>
  <c r="G21"/>
  <c r="F31"/>
  <c r="F21"/>
  <c r="D27"/>
  <c r="C27" s="1"/>
  <c r="B27" s="1"/>
  <c r="E21"/>
  <c r="D36"/>
  <c r="E31"/>
  <c r="K43"/>
  <c r="L41"/>
  <c r="D64"/>
  <c r="C64" s="1"/>
  <c r="B64" s="1"/>
  <c r="E62"/>
  <c r="B62" s="1"/>
  <c r="J16"/>
  <c r="K15"/>
  <c r="C23"/>
  <c r="L15"/>
  <c r="L103" s="1"/>
  <c r="N103"/>
  <c r="I113"/>
  <c r="H113" s="1"/>
  <c r="G113" s="1"/>
  <c r="F113" s="1"/>
  <c r="E113" s="1"/>
  <c r="D113" s="1"/>
  <c r="C113" s="1"/>
  <c r="B113" s="1"/>
  <c r="D21" l="1"/>
  <c r="K41"/>
  <c r="J43"/>
  <c r="C36"/>
  <c r="D31"/>
  <c r="K103"/>
  <c r="B23"/>
  <c r="C21"/>
  <c r="I16"/>
  <c r="J15"/>
  <c r="B21" l="1"/>
  <c r="B36"/>
  <c r="C31"/>
  <c r="B31" s="1"/>
  <c r="I15"/>
  <c r="I43"/>
  <c r="J41"/>
  <c r="J103" s="1"/>
  <c r="I41" l="1"/>
  <c r="H41" s="1"/>
  <c r="G41" s="1"/>
  <c r="H43"/>
  <c r="G43" s="1"/>
  <c r="F43" s="1"/>
  <c r="E43" s="1"/>
  <c r="D43" s="1"/>
  <c r="C43" s="1"/>
  <c r="B43" s="1"/>
  <c r="H15"/>
  <c r="F41" l="1"/>
  <c r="E41" s="1"/>
  <c r="G103"/>
  <c r="G115" s="1"/>
  <c r="I103"/>
  <c r="G15"/>
  <c r="D41"/>
  <c r="E103"/>
  <c r="E115" s="1"/>
  <c r="C41" l="1"/>
  <c r="D103"/>
  <c r="D115" s="1"/>
  <c r="B16"/>
  <c r="F15"/>
  <c r="B15" l="1"/>
  <c r="O15" s="1"/>
  <c r="F103"/>
  <c r="F115" s="1"/>
  <c r="B41"/>
  <c r="C103"/>
  <c r="B103" l="1"/>
  <c r="C115"/>
  <c r="B115" s="1"/>
  <c r="O115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<sst xmlns="http://schemas.openxmlformats.org/spreadsheetml/2006/main" count="115" uniqueCount="115">
  <si>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</si>
  <si>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</si>
  <si>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</si>
  <si>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</si>
  <si>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</si>
  <si>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</si>
  <si>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</si>
  <si>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</si>
  <si>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</si>
  <si>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</si>
  <si>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</si>
  <si>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</si>
  <si>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</si>
  <si>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</si>
  <si>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</si>
  <si>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</si>
  <si>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</si>
  <si>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</si>
  <si>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</si>
  <si>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</si>
  <si>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</si>
  <si>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</si>
  <si>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</si>
  <si>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</si>
  <si>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</si>
  <si>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</si>
  <si>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</si>
  <si>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</si>
  <si>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</si>
  <si>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</si>
  <si>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</si>
  <si>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</si>
  <si>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</si>
  <si>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</si>
  <si>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</si>
  <si>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</si>
  <si>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</si>
  <si>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</si>
  <si>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</si>
  <si>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</si>
  <si>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</si>
  <si>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</si>
  <si>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</si>
  <si>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</si>
  <si>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</si>
  <si>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</si>
  <si>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</si>
  <si>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</si>
  <si>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</si>
  <si>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</si>
  <si>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</si>
  <si>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</si>
  <si>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</si>
  <si>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</si>
  <si>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</si>
  <si>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</si>
  <si>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</si>
  <si>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</si>
  <si>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</si>
  <si>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</si>
  <si>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</si>
  <si>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</si>
  <si>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</si>
  <si>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</si>
  <si>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</si>
  <si>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</si>
  <si>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</si>
  <si>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</si>
  <si>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</si>
  <si>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</si>
  <si>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</si>
  <si>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</si>
  <si>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</si>
  <si>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</si>
  <si>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</si>
  <si>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</si>
  <si>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</si>
  <si>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</si>
  <si>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</si>
  <si>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</si>
  <si>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</si>
  <si>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</si>
  <si>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</si>
  <si>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</si>
  <si>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</si>
  <si>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</si>
  <si>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</si>
  <si>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</si>
  <si>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</si>
  <si>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</si>
  <si>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</si>
  <si>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</si>
  <si>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</si>
  <si>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</si>
  <si>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</si>
  <si>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</si>
  <si>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</si>
  <si>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</si>
  <si>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</si>
  <si>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Revisado por: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</si>
  <si>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</si>
  <si>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</si>
  <si>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</si>
  <si>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</si>
  <si>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 xml:space="preserve">                                                                                                                                                                                          Lic. WILLIAM LEITH DE LEÓN, </t>
  </si>
  <si>
    <t xml:space="preserve">                                                                                                                                                                                               Capitán de Corbeta  Contador, A.R.D.</t>
  </si>
  <si>
    <t>Enero</t>
  </si>
  <si>
    <t>Febrero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</si>
  <si>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</si>
  <si>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</si>
  <si>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</si>
  <si>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</si>
  <si>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Fecha de registro:  el 04 de julio del 2022</t>
  </si>
  <si>
    <t>Fecha de imputación: hasta el 30 de junio del 2022</t>
  </si>
  <si>
    <t>CUERPO ESPECIALIZADO DE SEGURIDAD FRONTERIZA TERRESTRE, (CESFronT).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</si>
</sst>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85725</xdr:rowOff>
    </xdr:from>
    <xdr:to>
      <xdr:col>0</xdr:col>
      <xdr:colOff>2505075</xdr:colOff>
      <xdr:row>10</xdr:row>
      <xdr:rowOff>28575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1190625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3</xdr:row>
      <xdr:rowOff>152400</xdr:rowOff>
    </xdr:from>
    <xdr:to>
      <xdr:col>12</xdr:col>
      <xdr:colOff>447675</xdr:colOff>
      <xdr:row>9</xdr:row>
      <xdr:rowOff>133350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00" y="866775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showGridLines="0" tabSelected="1" workbookViewId="0">
      <selection activeCell="P4" sqref="P4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customHeight="1">
      <c r="A2" s="46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8.75">
      <c r="A3" s="46" t="s">
        <v>110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5.75" customHeight="1">
      <c r="A4" s="45" t="s">
        <v>81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5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106</v>
      </c>
      <c r="D13" s="10" t="s">
        <v>107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95476174.319999993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190952348.64000002</v>
      </c>
    </row>
    <row r="16" spans="1:16" ht="12.95" customHeight="1">
      <c r="A16" s="6" t="s">
        <v>3</v>
      </c>
      <c r="B16" s="19">
        <f t="shared" ref="B16:B78" si="1">C16+D16+E16+F16+G16+H16+I16</f>
        <v>82831008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30">
        <f t="shared" ref="I16:M17" si="2">J16+K16+L16+M16+N16+O16+P16</f>
        <v>0</v>
      </c>
      <c r="J16" s="30">
        <f t="shared" si="2"/>
        <v>0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12039667.68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8" si="3">D18+E18+F18+G18+H18+I18+J18</f>
        <v>0</v>
      </c>
      <c r="D18" s="30">
        <f t="shared" ref="D18:D78" si="4">E18+F18+G18+H18+I18+J18+K18</f>
        <v>0</v>
      </c>
      <c r="E18" s="30">
        <f t="shared" ref="E18:E78" si="5">F18+G18+H18+I18+J18+K18+L18</f>
        <v>0</v>
      </c>
      <c r="F18" s="30">
        <f t="shared" ref="F18:F78" si="6">G18+H18+I18+J18+K18+L18+M18</f>
        <v>0</v>
      </c>
      <c r="G18" s="30">
        <f t="shared" ref="G18:G78" si="7">H18+I18+J18+K18+L18+M18+N18</f>
        <v>0</v>
      </c>
      <c r="H18" s="30">
        <f t="shared" ref="H18:H78" si="8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8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605498.64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30">
        <f>J20+K20+L20+M20+N20+O20+P20</f>
        <v>0</v>
      </c>
      <c r="J20" s="30">
        <f>K20+L20+M20+N20+O20+P20+Q20</f>
        <v>0</v>
      </c>
      <c r="K20" s="30">
        <f>L20+M20+N20+O20+P20+Q20+R20</f>
        <v>0</v>
      </c>
      <c r="L20" s="30">
        <f>M20+N20+O20+P20+Q20+R20+S20</f>
        <v>0</v>
      </c>
      <c r="M20" s="30">
        <f>N20+O20+P20+Q20+R20+S20+T20</f>
        <v>0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77151292.200000003</v>
      </c>
      <c r="C21" s="13">
        <f t="shared" ref="C21:H21" si="9">C22+C23+C24+C25+C26+C27+C28+C29+C30</f>
        <v>35051006.309999995</v>
      </c>
      <c r="D21" s="13">
        <f t="shared" si="9"/>
        <v>17270415.690000001</v>
      </c>
      <c r="E21" s="13">
        <f t="shared" si="9"/>
        <v>11305506.65</v>
      </c>
      <c r="F21" s="13">
        <f t="shared" si="9"/>
        <v>5864021.6299999999</v>
      </c>
      <c r="G21" s="13">
        <f t="shared" si="9"/>
        <v>3680064.03</v>
      </c>
      <c r="H21" s="13">
        <f t="shared" si="9"/>
        <v>3980277.8899999997</v>
      </c>
      <c r="I21" s="13">
        <f t="shared" ref="I21:N21" si="10">I22+I23+I24+I25+I26+I27+I28+I29+I30</f>
        <v>0</v>
      </c>
      <c r="J21" s="13">
        <f t="shared" si="10"/>
        <v>0</v>
      </c>
      <c r="K21" s="13">
        <f t="shared" si="10"/>
        <v>0</v>
      </c>
      <c r="L21" s="13">
        <f t="shared" si="10"/>
        <v>0</v>
      </c>
      <c r="M21" s="13">
        <f t="shared" si="10"/>
        <v>0</v>
      </c>
      <c r="N21" s="13">
        <f t="shared" si="10"/>
        <v>0</v>
      </c>
    </row>
    <row r="22" spans="1:16" ht="12.95" customHeight="1">
      <c r="A22" s="6" t="s">
        <v>8</v>
      </c>
      <c r="B22" s="19">
        <f t="shared" si="1"/>
        <v>3749681.6499999994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1363136</v>
      </c>
      <c r="C23" s="19">
        <f t="shared" si="3"/>
        <v>681568</v>
      </c>
      <c r="D23" s="19">
        <f t="shared" si="4"/>
        <v>340784</v>
      </c>
      <c r="E23" s="19">
        <v>340784</v>
      </c>
      <c r="F23" s="30">
        <f t="shared" si="6"/>
        <v>0</v>
      </c>
      <c r="G23" s="30">
        <f t="shared" si="7"/>
        <v>0</v>
      </c>
      <c r="H23" s="30">
        <f t="shared" si="8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19">
        <v>0</v>
      </c>
    </row>
    <row r="24" spans="1:16" ht="12.95" customHeight="1">
      <c r="A24" s="6" t="s">
        <v>10</v>
      </c>
      <c r="B24" s="19">
        <f t="shared" si="1"/>
        <v>1802400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19">
        <v>0</v>
      </c>
    </row>
    <row r="25" spans="1:16" ht="12.95" customHeight="1">
      <c r="A25" s="6" t="s">
        <v>11</v>
      </c>
      <c r="B25" s="19">
        <f t="shared" si="1"/>
        <v>302000</v>
      </c>
      <c r="C25" s="19">
        <f t="shared" si="3"/>
        <v>151000</v>
      </c>
      <c r="D25" s="19">
        <f t="shared" si="4"/>
        <v>75500</v>
      </c>
      <c r="E25" s="19">
        <v>75500</v>
      </c>
      <c r="F25" s="30">
        <f t="shared" si="6"/>
        <v>0</v>
      </c>
      <c r="G25" s="30">
        <f t="shared" si="7"/>
        <v>0</v>
      </c>
      <c r="H25" s="30">
        <f t="shared" si="8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443090</v>
      </c>
      <c r="C26" s="19">
        <f t="shared" si="3"/>
        <v>221545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>
      <c r="A27" s="6" t="s">
        <v>13</v>
      </c>
      <c r="B27" s="19">
        <f t="shared" si="1"/>
        <v>60743559.039999999</v>
      </c>
      <c r="C27" s="19">
        <f t="shared" si="3"/>
        <v>30371779.52</v>
      </c>
      <c r="D27" s="19">
        <f t="shared" si="4"/>
        <v>15185889.760000002</v>
      </c>
      <c r="E27" s="19">
        <f t="shared" si="5"/>
        <v>7592944.8799999999</v>
      </c>
      <c r="F27" s="19">
        <f t="shared" si="6"/>
        <v>3796472.44</v>
      </c>
      <c r="G27" s="19">
        <f t="shared" si="7"/>
        <v>1898236.22</v>
      </c>
      <c r="H27" s="19">
        <v>1898236.22</v>
      </c>
      <c r="I27" s="19">
        <v>0</v>
      </c>
      <c r="J27" s="23">
        <v>0</v>
      </c>
      <c r="K27" s="23">
        <v>0</v>
      </c>
      <c r="L27" s="23">
        <v>0</v>
      </c>
      <c r="M27" s="23">
        <v>0</v>
      </c>
      <c r="N27" s="19">
        <v>0</v>
      </c>
    </row>
    <row r="28" spans="1:16" ht="12.95" customHeight="1">
      <c r="A28" s="6" t="s">
        <v>14</v>
      </c>
      <c r="B28" s="19">
        <f t="shared" si="1"/>
        <v>4636556.3</v>
      </c>
      <c r="C28" s="19">
        <f t="shared" si="3"/>
        <v>2318278.1500000004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23">
        <v>0</v>
      </c>
      <c r="J28" s="19">
        <v>0</v>
      </c>
      <c r="K28" s="23">
        <v>0</v>
      </c>
      <c r="L28" s="23">
        <v>0</v>
      </c>
      <c r="M28" s="23">
        <v>0</v>
      </c>
      <c r="N28" s="19">
        <v>0</v>
      </c>
    </row>
    <row r="29" spans="1:16" ht="30" customHeight="1">
      <c r="A29" s="6" t="s">
        <v>15</v>
      </c>
      <c r="B29" s="19">
        <f t="shared" si="1"/>
        <v>2430180.2999999998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19">
        <v>0</v>
      </c>
    </row>
    <row r="30" spans="1:16" ht="12.95" customHeight="1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99290545.450000003</v>
      </c>
      <c r="C31" s="13">
        <f t="shared" ref="C31:H31" si="11">C32+C33+C34+C35+C36+C37+C38+C39+C40</f>
        <v>5099826.8199999994</v>
      </c>
      <c r="D31" s="13">
        <f t="shared" si="11"/>
        <v>11785142.800000001</v>
      </c>
      <c r="E31" s="20">
        <f t="shared" si="11"/>
        <v>33295207.02</v>
      </c>
      <c r="F31" s="20">
        <f t="shared" si="11"/>
        <v>20016578.07</v>
      </c>
      <c r="G31" s="20">
        <f t="shared" si="11"/>
        <v>11816133.32</v>
      </c>
      <c r="H31" s="20">
        <f t="shared" si="11"/>
        <v>17277657.420000002</v>
      </c>
      <c r="I31" s="20">
        <f t="shared" ref="I31:N31" si="12">I32+I33+I34+I35+I36+I37+I38+I39+I40</f>
        <v>0</v>
      </c>
      <c r="J31" s="20">
        <f t="shared" si="12"/>
        <v>0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20">
        <f t="shared" si="12"/>
        <v>0</v>
      </c>
    </row>
    <row r="32" spans="1:16" ht="12.95" customHeight="1">
      <c r="A32" s="6" t="s">
        <v>17</v>
      </c>
      <c r="B32" s="19">
        <f t="shared" si="1"/>
        <v>29007935.519999996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19">
        <v>0</v>
      </c>
    </row>
    <row r="33" spans="1:14" ht="12.95" customHeight="1">
      <c r="A33" s="6" t="s">
        <v>18</v>
      </c>
      <c r="B33" s="19">
        <f t="shared" si="1"/>
        <v>28249803.289999999</v>
      </c>
      <c r="C33" s="19">
        <v>0</v>
      </c>
      <c r="D33" s="19">
        <v>0</v>
      </c>
      <c r="E33" s="19">
        <v>15129853.210000001</v>
      </c>
      <c r="F33" s="19">
        <f t="shared" si="6"/>
        <v>6559975.04</v>
      </c>
      <c r="G33" s="19">
        <f t="shared" si="7"/>
        <v>3279987.52</v>
      </c>
      <c r="H33" s="19">
        <v>3279987.52</v>
      </c>
      <c r="I33" s="23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>
      <c r="A34" s="6" t="s">
        <v>19</v>
      </c>
      <c r="B34" s="19">
        <f t="shared" si="1"/>
        <v>1261656</v>
      </c>
      <c r="C34" s="30">
        <v>0</v>
      </c>
      <c r="D34" s="19">
        <v>0</v>
      </c>
      <c r="E34" s="19">
        <v>1071912</v>
      </c>
      <c r="F34" s="19">
        <f t="shared" si="6"/>
        <v>94872</v>
      </c>
      <c r="G34" s="19">
        <f t="shared" si="7"/>
        <v>47436</v>
      </c>
      <c r="H34" s="19">
        <v>47436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>
      <c r="A35" s="6" t="s">
        <v>20</v>
      </c>
      <c r="B35" s="19">
        <f t="shared" si="1"/>
        <v>1304571.76</v>
      </c>
      <c r="C35" s="30">
        <v>0</v>
      </c>
      <c r="D35" s="19">
        <v>0</v>
      </c>
      <c r="E35" s="19">
        <v>319600</v>
      </c>
      <c r="F35" s="19">
        <f t="shared" si="6"/>
        <v>492485.88</v>
      </c>
      <c r="G35" s="19">
        <f t="shared" si="7"/>
        <v>246242.94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>
      <c r="A36" s="6" t="s">
        <v>21</v>
      </c>
      <c r="B36" s="19">
        <f t="shared" si="1"/>
        <v>993371.2</v>
      </c>
      <c r="C36" s="19">
        <f t="shared" si="3"/>
        <v>496685.6</v>
      </c>
      <c r="D36" s="19">
        <f t="shared" si="4"/>
        <v>248342.8</v>
      </c>
      <c r="E36" s="19">
        <f t="shared" si="5"/>
        <v>124171.4</v>
      </c>
      <c r="F36" s="19">
        <v>124171.4</v>
      </c>
      <c r="G36" s="30"/>
      <c r="H36" s="30">
        <f t="shared" si="8"/>
        <v>0</v>
      </c>
      <c r="I36" s="23">
        <v>0</v>
      </c>
      <c r="J36" s="23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>
      <c r="A37" s="6" t="s">
        <v>22</v>
      </c>
      <c r="B37" s="19">
        <f t="shared" si="1"/>
        <v>3182786.05</v>
      </c>
      <c r="C37" s="30">
        <v>0</v>
      </c>
      <c r="D37" s="19">
        <v>0</v>
      </c>
      <c r="E37" s="19">
        <v>3133226.05</v>
      </c>
      <c r="F37" s="19">
        <f t="shared" si="6"/>
        <v>24780</v>
      </c>
      <c r="G37" s="19">
        <f t="shared" si="7"/>
        <v>12390</v>
      </c>
      <c r="H37" s="19">
        <v>12390</v>
      </c>
      <c r="I37" s="23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>
      <c r="A38" s="6" t="s">
        <v>23</v>
      </c>
      <c r="B38" s="19">
        <f>+C38+D38</f>
        <v>7250000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3"/>
        <v>0</v>
      </c>
      <c r="D39" s="19">
        <f t="shared" si="4"/>
        <v>0</v>
      </c>
      <c r="E39" s="30">
        <f t="shared" si="5"/>
        <v>0</v>
      </c>
      <c r="F39" s="30">
        <f t="shared" si="6"/>
        <v>0</v>
      </c>
      <c r="G39" s="30">
        <f t="shared" si="7"/>
        <v>0</v>
      </c>
      <c r="H39" s="30">
        <f t="shared" si="8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11909672.859999999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23">
        <v>0</v>
      </c>
      <c r="J40" s="23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3"/>
        <v>0</v>
      </c>
      <c r="D41" s="24">
        <f t="shared" si="4"/>
        <v>0</v>
      </c>
      <c r="E41" s="27">
        <f t="shared" si="5"/>
        <v>0</v>
      </c>
      <c r="F41" s="27">
        <f t="shared" si="6"/>
        <v>0</v>
      </c>
      <c r="G41" s="27">
        <f t="shared" si="7"/>
        <v>0</v>
      </c>
      <c r="H41" s="27">
        <f t="shared" si="8"/>
        <v>0</v>
      </c>
      <c r="I41" s="24">
        <f t="shared" ref="I41:N41" si="13">I42+I43+I44+I45+I46+I48+I49</f>
        <v>0</v>
      </c>
      <c r="J41" s="24">
        <f t="shared" si="13"/>
        <v>0</v>
      </c>
      <c r="K41" s="24">
        <f t="shared" si="13"/>
        <v>0</v>
      </c>
      <c r="L41" s="24">
        <f t="shared" si="13"/>
        <v>0</v>
      </c>
      <c r="M41" s="24">
        <f t="shared" si="13"/>
        <v>0</v>
      </c>
      <c r="N41" s="24">
        <f t="shared" si="13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3"/>
        <v>0</v>
      </c>
      <c r="D42" s="19">
        <f t="shared" si="4"/>
        <v>0</v>
      </c>
      <c r="E42" s="30">
        <f t="shared" si="5"/>
        <v>0</v>
      </c>
      <c r="F42" s="30">
        <f t="shared" si="6"/>
        <v>0</v>
      </c>
      <c r="G42" s="30">
        <f t="shared" si="7"/>
        <v>0</v>
      </c>
      <c r="H42" s="30">
        <f t="shared" si="8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3"/>
        <v>0</v>
      </c>
      <c r="D43" s="19">
        <f t="shared" si="4"/>
        <v>0</v>
      </c>
      <c r="E43" s="30">
        <f t="shared" si="5"/>
        <v>0</v>
      </c>
      <c r="F43" s="30">
        <f t="shared" si="6"/>
        <v>0</v>
      </c>
      <c r="G43" s="30">
        <f t="shared" si="7"/>
        <v>0</v>
      </c>
      <c r="H43" s="30">
        <f t="shared" si="8"/>
        <v>0</v>
      </c>
      <c r="I43" s="26">
        <f t="shared" ref="I43:M47" si="14">J43+K43</f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f t="shared" si="14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3"/>
        <v>0</v>
      </c>
      <c r="D44" s="19">
        <f t="shared" si="4"/>
        <v>0</v>
      </c>
      <c r="E44" s="30">
        <f t="shared" si="5"/>
        <v>0</v>
      </c>
      <c r="F44" s="30">
        <f t="shared" si="6"/>
        <v>0</v>
      </c>
      <c r="G44" s="30">
        <f t="shared" si="7"/>
        <v>0</v>
      </c>
      <c r="H44" s="30">
        <f t="shared" si="8"/>
        <v>0</v>
      </c>
      <c r="I44" s="26">
        <f t="shared" si="14"/>
        <v>0</v>
      </c>
      <c r="J44" s="26">
        <f t="shared" si="14"/>
        <v>0</v>
      </c>
      <c r="K44" s="26">
        <f t="shared" si="14"/>
        <v>0</v>
      </c>
      <c r="L44" s="26">
        <f t="shared" si="14"/>
        <v>0</v>
      </c>
      <c r="M44" s="26">
        <f t="shared" si="14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3"/>
        <v>0</v>
      </c>
      <c r="D45" s="19">
        <f t="shared" si="4"/>
        <v>0</v>
      </c>
      <c r="E45" s="30">
        <f t="shared" si="5"/>
        <v>0</v>
      </c>
      <c r="F45" s="30">
        <f t="shared" si="6"/>
        <v>0</v>
      </c>
      <c r="G45" s="30">
        <f t="shared" si="7"/>
        <v>0</v>
      </c>
      <c r="H45" s="30">
        <f t="shared" si="8"/>
        <v>0</v>
      </c>
      <c r="I45" s="26">
        <f t="shared" si="14"/>
        <v>0</v>
      </c>
      <c r="J45" s="26">
        <f t="shared" si="14"/>
        <v>0</v>
      </c>
      <c r="K45" s="26">
        <f t="shared" si="14"/>
        <v>0</v>
      </c>
      <c r="L45" s="26">
        <f t="shared" si="14"/>
        <v>0</v>
      </c>
      <c r="M45" s="26">
        <f t="shared" si="14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3"/>
        <v>0</v>
      </c>
      <c r="D46" s="19">
        <f t="shared" si="4"/>
        <v>0</v>
      </c>
      <c r="E46" s="30">
        <f t="shared" si="5"/>
        <v>0</v>
      </c>
      <c r="F46" s="30">
        <f t="shared" si="6"/>
        <v>0</v>
      </c>
      <c r="G46" s="30">
        <f t="shared" si="7"/>
        <v>0</v>
      </c>
      <c r="H46" s="30">
        <f t="shared" si="8"/>
        <v>0</v>
      </c>
      <c r="I46" s="26">
        <f t="shared" si="14"/>
        <v>0</v>
      </c>
      <c r="J46" s="26">
        <f t="shared" si="14"/>
        <v>0</v>
      </c>
      <c r="K46" s="26">
        <f t="shared" si="14"/>
        <v>0</v>
      </c>
      <c r="L46" s="26">
        <f t="shared" si="14"/>
        <v>0</v>
      </c>
      <c r="M46" s="26">
        <f t="shared" si="14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3"/>
        <v>0</v>
      </c>
      <c r="D47" s="19">
        <f t="shared" si="4"/>
        <v>0</v>
      </c>
      <c r="E47" s="30">
        <f t="shared" si="5"/>
        <v>0</v>
      </c>
      <c r="F47" s="30">
        <f t="shared" si="6"/>
        <v>0</v>
      </c>
      <c r="G47" s="30">
        <f t="shared" si="7"/>
        <v>0</v>
      </c>
      <c r="H47" s="30">
        <f t="shared" si="8"/>
        <v>0</v>
      </c>
      <c r="I47" s="26">
        <f t="shared" si="14"/>
        <v>0</v>
      </c>
      <c r="J47" s="26">
        <f t="shared" si="14"/>
        <v>0</v>
      </c>
      <c r="K47" s="26">
        <f t="shared" si="14"/>
        <v>0</v>
      </c>
      <c r="L47" s="26">
        <f t="shared" si="14"/>
        <v>0</v>
      </c>
      <c r="M47" s="26">
        <f t="shared" si="14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3"/>
        <v>0</v>
      </c>
      <c r="D48" s="19">
        <f t="shared" si="4"/>
        <v>0</v>
      </c>
      <c r="E48" s="30">
        <f t="shared" si="5"/>
        <v>0</v>
      </c>
      <c r="F48" s="30">
        <f t="shared" si="6"/>
        <v>0</v>
      </c>
      <c r="G48" s="30">
        <f t="shared" si="7"/>
        <v>0</v>
      </c>
      <c r="H48" s="30">
        <f t="shared" si="8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3"/>
        <v>0</v>
      </c>
      <c r="D49" s="19">
        <f t="shared" si="4"/>
        <v>0</v>
      </c>
      <c r="E49" s="30">
        <f t="shared" si="5"/>
        <v>0</v>
      </c>
      <c r="F49" s="30">
        <f t="shared" si="6"/>
        <v>0</v>
      </c>
      <c r="G49" s="30">
        <f t="shared" si="7"/>
        <v>0</v>
      </c>
      <c r="H49" s="30">
        <f t="shared" si="8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3"/>
        <v>0</v>
      </c>
      <c r="D50" s="24">
        <f t="shared" si="4"/>
        <v>0</v>
      </c>
      <c r="E50" s="27">
        <f t="shared" si="5"/>
        <v>0</v>
      </c>
      <c r="F50" s="27">
        <f t="shared" si="6"/>
        <v>0</v>
      </c>
      <c r="G50" s="27">
        <f t="shared" si="7"/>
        <v>0</v>
      </c>
      <c r="H50" s="27">
        <f t="shared" si="8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3"/>
        <v>0</v>
      </c>
      <c r="D51" s="19">
        <f t="shared" si="4"/>
        <v>0</v>
      </c>
      <c r="E51" s="30">
        <f t="shared" si="5"/>
        <v>0</v>
      </c>
      <c r="F51" s="30">
        <f t="shared" si="6"/>
        <v>0</v>
      </c>
      <c r="G51" s="30">
        <f t="shared" si="7"/>
        <v>0</v>
      </c>
      <c r="H51" s="30">
        <f t="shared" si="8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3"/>
        <v>0</v>
      </c>
      <c r="D52" s="19">
        <f t="shared" si="4"/>
        <v>0</v>
      </c>
      <c r="E52" s="30">
        <f t="shared" si="5"/>
        <v>0</v>
      </c>
      <c r="F52" s="30">
        <f t="shared" si="6"/>
        <v>0</v>
      </c>
      <c r="G52" s="30">
        <f t="shared" si="7"/>
        <v>0</v>
      </c>
      <c r="H52" s="30">
        <f t="shared" si="8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3"/>
        <v>0</v>
      </c>
      <c r="D53" s="19">
        <f t="shared" si="4"/>
        <v>0</v>
      </c>
      <c r="E53" s="30">
        <f t="shared" si="5"/>
        <v>0</v>
      </c>
      <c r="F53" s="30">
        <f t="shared" si="6"/>
        <v>0</v>
      </c>
      <c r="G53" s="30">
        <f t="shared" si="7"/>
        <v>0</v>
      </c>
      <c r="H53" s="30">
        <f t="shared" si="8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3"/>
        <v>0</v>
      </c>
      <c r="D54" s="19">
        <f t="shared" si="4"/>
        <v>0</v>
      </c>
      <c r="E54" s="30">
        <f t="shared" si="5"/>
        <v>0</v>
      </c>
      <c r="F54" s="30">
        <f t="shared" si="6"/>
        <v>0</v>
      </c>
      <c r="G54" s="30">
        <f t="shared" si="7"/>
        <v>0</v>
      </c>
      <c r="H54" s="30">
        <f t="shared" si="8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/>
      <c r="B55" s="30">
        <f t="shared" si="1"/>
        <v>0</v>
      </c>
      <c r="C55" s="30">
        <f t="shared" si="3"/>
        <v>0</v>
      </c>
      <c r="D55" s="19">
        <f t="shared" si="4"/>
        <v>0</v>
      </c>
      <c r="E55" s="30">
        <f t="shared" si="5"/>
        <v>0</v>
      </c>
      <c r="F55" s="30">
        <f t="shared" si="6"/>
        <v>0</v>
      </c>
      <c r="G55" s="30">
        <f t="shared" si="7"/>
        <v>0</v>
      </c>
      <c r="H55" s="30">
        <f t="shared" si="8"/>
        <v>0</v>
      </c>
      <c r="I55" s="26"/>
      <c r="J55" s="26"/>
      <c r="K55" s="26"/>
      <c r="L55" s="26"/>
      <c r="M55" s="26"/>
    </row>
    <row r="56" spans="1:14" ht="30" customHeight="1">
      <c r="A56" s="6"/>
      <c r="B56" s="30">
        <f t="shared" si="1"/>
        <v>0</v>
      </c>
      <c r="C56" s="30">
        <f t="shared" si="3"/>
        <v>0</v>
      </c>
      <c r="D56" s="19">
        <f t="shared" si="4"/>
        <v>0</v>
      </c>
      <c r="E56" s="30">
        <f t="shared" si="5"/>
        <v>0</v>
      </c>
      <c r="F56" s="30">
        <f t="shared" si="6"/>
        <v>0</v>
      </c>
      <c r="G56" s="30">
        <f t="shared" si="7"/>
        <v>0</v>
      </c>
      <c r="H56" s="30">
        <f t="shared" si="8"/>
        <v>0</v>
      </c>
      <c r="I56" s="26"/>
      <c r="J56" s="26"/>
      <c r="K56" s="26"/>
      <c r="L56" s="26"/>
      <c r="M56" s="26"/>
    </row>
    <row r="57" spans="1:14" ht="30" customHeight="1">
      <c r="A57" s="6"/>
      <c r="B57" s="30">
        <f t="shared" si="1"/>
        <v>0</v>
      </c>
      <c r="C57" s="30">
        <f t="shared" si="3"/>
        <v>0</v>
      </c>
      <c r="D57" s="19">
        <f t="shared" si="4"/>
        <v>0</v>
      </c>
      <c r="E57" s="30">
        <f t="shared" si="5"/>
        <v>0</v>
      </c>
      <c r="F57" s="30">
        <f t="shared" si="6"/>
        <v>0</v>
      </c>
      <c r="G57" s="30">
        <f t="shared" si="7"/>
        <v>0</v>
      </c>
      <c r="H57" s="30">
        <f t="shared" si="8"/>
        <v>0</v>
      </c>
      <c r="I57" s="26"/>
      <c r="J57" s="26"/>
      <c r="K57" s="26"/>
      <c r="L57" s="26"/>
      <c r="M57" s="26"/>
    </row>
    <row r="58" spans="1:14" ht="30" customHeight="1">
      <c r="A58" s="6"/>
      <c r="B58" s="30">
        <f t="shared" si="1"/>
        <v>0</v>
      </c>
      <c r="C58" s="30">
        <f t="shared" si="3"/>
        <v>0</v>
      </c>
      <c r="D58" s="19">
        <f t="shared" si="4"/>
        <v>0</v>
      </c>
      <c r="E58" s="30">
        <f t="shared" si="5"/>
        <v>0</v>
      </c>
      <c r="F58" s="30">
        <f t="shared" si="6"/>
        <v>0</v>
      </c>
      <c r="G58" s="30">
        <f t="shared" si="7"/>
        <v>0</v>
      </c>
      <c r="H58" s="30">
        <f t="shared" si="8"/>
        <v>0</v>
      </c>
      <c r="I58" s="26"/>
      <c r="J58" s="26"/>
      <c r="K58" s="26"/>
      <c r="L58" s="26"/>
      <c r="M58" s="26"/>
    </row>
    <row r="59" spans="1:14" ht="30" customHeight="1">
      <c r="A59" s="6" t="s">
        <v>49</v>
      </c>
      <c r="B59" s="30">
        <f t="shared" si="1"/>
        <v>0</v>
      </c>
      <c r="C59" s="30">
        <f t="shared" si="3"/>
        <v>0</v>
      </c>
      <c r="D59" s="19">
        <f t="shared" si="4"/>
        <v>0</v>
      </c>
      <c r="E59" s="30">
        <f t="shared" si="5"/>
        <v>0</v>
      </c>
      <c r="F59" s="30">
        <f t="shared" si="6"/>
        <v>0</v>
      </c>
      <c r="G59" s="30">
        <f t="shared" si="7"/>
        <v>0</v>
      </c>
      <c r="H59" s="30">
        <f t="shared" si="8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>
      <c r="A60" s="6" t="s">
        <v>50</v>
      </c>
      <c r="B60" s="30">
        <f t="shared" si="1"/>
        <v>0</v>
      </c>
      <c r="C60" s="30">
        <f t="shared" si="3"/>
        <v>0</v>
      </c>
      <c r="D60" s="19">
        <f t="shared" si="4"/>
        <v>0</v>
      </c>
      <c r="E60" s="30">
        <f t="shared" si="5"/>
        <v>0</v>
      </c>
      <c r="F60" s="30">
        <f t="shared" si="6"/>
        <v>0</v>
      </c>
      <c r="G60" s="30">
        <f t="shared" si="7"/>
        <v>0</v>
      </c>
      <c r="H60" s="30">
        <f t="shared" si="8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>
      <c r="A61" s="6" t="s">
        <v>51</v>
      </c>
      <c r="B61" s="30">
        <f t="shared" si="1"/>
        <v>0</v>
      </c>
      <c r="C61" s="30">
        <f t="shared" si="3"/>
        <v>0</v>
      </c>
      <c r="D61" s="19">
        <f t="shared" si="4"/>
        <v>0</v>
      </c>
      <c r="E61" s="30">
        <f t="shared" si="5"/>
        <v>0</v>
      </c>
      <c r="F61" s="30">
        <f t="shared" si="6"/>
        <v>0</v>
      </c>
      <c r="G61" s="30">
        <f t="shared" si="7"/>
        <v>0</v>
      </c>
      <c r="H61" s="30">
        <f t="shared" si="8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>
      <c r="A62" s="3" t="s">
        <v>28</v>
      </c>
      <c r="B62" s="13">
        <f>C62+D62+E62+F62+G62+H62+I62</f>
        <v>7028184.8899999997</v>
      </c>
      <c r="C62" s="13">
        <v>0</v>
      </c>
      <c r="D62" s="19">
        <v>0</v>
      </c>
      <c r="E62" s="13">
        <f>E63+E64+E65+E66+E67+E68+E69+E70+E71</f>
        <v>6350288</v>
      </c>
      <c r="F62" s="13">
        <v>0</v>
      </c>
      <c r="G62" s="13">
        <v>0</v>
      </c>
      <c r="H62" s="13">
        <f>H63+H64+H65+H66+H67+H68+H69+H70+H71</f>
        <v>677896.8899999999</v>
      </c>
      <c r="I62" s="13">
        <v>0</v>
      </c>
      <c r="J62" s="13">
        <f t="shared" ref="J62:N62" si="15">J63+J64+J65+J66+J67+J68+J69+J70+J71</f>
        <v>0</v>
      </c>
      <c r="K62" s="13">
        <f t="shared" si="15"/>
        <v>0</v>
      </c>
      <c r="L62" s="13">
        <f t="shared" si="15"/>
        <v>0</v>
      </c>
      <c r="M62" s="13">
        <f t="shared" si="15"/>
        <v>0</v>
      </c>
      <c r="N62" s="13">
        <f t="shared" si="15"/>
        <v>0</v>
      </c>
    </row>
    <row r="63" spans="1:14" ht="12.95" customHeight="1">
      <c r="A63" s="6" t="s">
        <v>29</v>
      </c>
      <c r="B63" s="19">
        <f>C63+D63+E63+F63+G63+H63+I63</f>
        <v>5482044</v>
      </c>
      <c r="C63" s="30">
        <v>0</v>
      </c>
      <c r="D63" s="19">
        <v>0</v>
      </c>
      <c r="E63" s="19">
        <v>5283450</v>
      </c>
      <c r="F63" s="30">
        <v>0</v>
      </c>
      <c r="G63" s="30">
        <v>0</v>
      </c>
      <c r="H63" s="19">
        <v>198594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12.95" customHeight="1">
      <c r="A64" s="6" t="s">
        <v>30</v>
      </c>
      <c r="B64" s="30">
        <f t="shared" si="1"/>
        <v>0</v>
      </c>
      <c r="C64" s="30">
        <f t="shared" si="3"/>
        <v>0</v>
      </c>
      <c r="D64" s="19">
        <f t="shared" si="4"/>
        <v>0</v>
      </c>
      <c r="E64" s="30">
        <f t="shared" si="5"/>
        <v>0</v>
      </c>
      <c r="F64" s="30">
        <f t="shared" si="6"/>
        <v>0</v>
      </c>
      <c r="G64" s="30">
        <f t="shared" si="7"/>
        <v>0</v>
      </c>
      <c r="H64" s="30">
        <f t="shared" si="8"/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30" customHeight="1">
      <c r="A65" s="6" t="s">
        <v>31</v>
      </c>
      <c r="B65" s="30">
        <f t="shared" si="1"/>
        <v>0</v>
      </c>
      <c r="C65" s="30">
        <f t="shared" si="3"/>
        <v>0</v>
      </c>
      <c r="D65" s="19">
        <f t="shared" si="4"/>
        <v>0</v>
      </c>
      <c r="E65" s="30">
        <f t="shared" si="5"/>
        <v>0</v>
      </c>
      <c r="F65" s="30">
        <f t="shared" si="6"/>
        <v>0</v>
      </c>
      <c r="G65" s="30">
        <f t="shared" si="7"/>
        <v>0</v>
      </c>
      <c r="H65" s="30">
        <f t="shared" si="8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>
      <c r="A66" s="6" t="s">
        <v>32</v>
      </c>
      <c r="B66" s="30">
        <f>C66+D66+E66+F66+G66+H66+I66</f>
        <v>0</v>
      </c>
      <c r="C66" s="30">
        <f t="shared" si="3"/>
        <v>0</v>
      </c>
      <c r="D66" s="19">
        <f t="shared" si="4"/>
        <v>0</v>
      </c>
      <c r="E66" s="30">
        <f t="shared" si="5"/>
        <v>0</v>
      </c>
      <c r="F66" s="30">
        <f t="shared" si="6"/>
        <v>0</v>
      </c>
      <c r="G66" s="30">
        <f t="shared" si="7"/>
        <v>0</v>
      </c>
      <c r="H66" s="30">
        <f t="shared" si="8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>
      <c r="A67" s="6" t="s">
        <v>33</v>
      </c>
      <c r="B67" s="30">
        <v>0</v>
      </c>
      <c r="C67" s="30">
        <v>0</v>
      </c>
      <c r="D67" s="19">
        <v>0</v>
      </c>
      <c r="E67" s="30">
        <v>0</v>
      </c>
      <c r="F67" s="30">
        <v>0</v>
      </c>
      <c r="G67" s="30">
        <v>0</v>
      </c>
      <c r="H67" s="19">
        <v>177999.46</v>
      </c>
      <c r="I67" s="23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12.95" customHeight="1">
      <c r="A68" s="6" t="s">
        <v>52</v>
      </c>
      <c r="B68" s="30">
        <f t="shared" si="1"/>
        <v>0</v>
      </c>
      <c r="C68" s="30">
        <f t="shared" si="3"/>
        <v>0</v>
      </c>
      <c r="D68" s="19">
        <f t="shared" si="4"/>
        <v>0</v>
      </c>
      <c r="E68" s="30">
        <f t="shared" si="5"/>
        <v>0</v>
      </c>
      <c r="F68" s="30">
        <f t="shared" si="6"/>
        <v>0</v>
      </c>
      <c r="G68" s="30">
        <f t="shared" si="7"/>
        <v>0</v>
      </c>
      <c r="H68" s="30">
        <f t="shared" si="8"/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>
      <c r="A69" s="6" t="s">
        <v>53</v>
      </c>
      <c r="B69" s="30">
        <f t="shared" si="1"/>
        <v>0</v>
      </c>
      <c r="C69" s="30">
        <f t="shared" si="3"/>
        <v>0</v>
      </c>
      <c r="D69" s="19">
        <f t="shared" si="4"/>
        <v>0</v>
      </c>
      <c r="E69" s="30">
        <f t="shared" si="5"/>
        <v>0</v>
      </c>
      <c r="F69" s="30">
        <f t="shared" si="6"/>
        <v>0</v>
      </c>
      <c r="G69" s="30">
        <f t="shared" si="7"/>
        <v>0</v>
      </c>
      <c r="H69" s="30">
        <f t="shared" si="8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34</v>
      </c>
      <c r="B70" s="30">
        <f t="shared" si="1"/>
        <v>0</v>
      </c>
      <c r="C70" s="30">
        <f t="shared" si="3"/>
        <v>0</v>
      </c>
      <c r="D70" s="19">
        <f t="shared" si="4"/>
        <v>0</v>
      </c>
      <c r="E70" s="30">
        <f t="shared" si="5"/>
        <v>0</v>
      </c>
      <c r="F70" s="30">
        <f t="shared" si="6"/>
        <v>0</v>
      </c>
      <c r="G70" s="30">
        <f t="shared" si="7"/>
        <v>0</v>
      </c>
      <c r="H70" s="30">
        <f t="shared" si="8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>
      <c r="A71" s="6" t="s">
        <v>54</v>
      </c>
      <c r="B71" s="19">
        <f>C71+D71+E71+F71+G71+H71</f>
        <v>1368141.43</v>
      </c>
      <c r="C71" s="30">
        <v>0</v>
      </c>
      <c r="D71" s="19"/>
      <c r="E71" s="19">
        <v>1066838</v>
      </c>
      <c r="F71" s="30">
        <v>0</v>
      </c>
      <c r="G71" s="30">
        <v>0</v>
      </c>
      <c r="H71" s="19">
        <v>301303.43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12.95" customHeight="1">
      <c r="A72" s="6" t="s">
        <v>93</v>
      </c>
      <c r="B72" s="30">
        <f t="shared" si="1"/>
        <v>0</v>
      </c>
      <c r="C72" s="30">
        <f t="shared" si="3"/>
        <v>0</v>
      </c>
      <c r="D72" s="19">
        <f t="shared" si="4"/>
        <v>0</v>
      </c>
      <c r="E72" s="30">
        <f t="shared" si="5"/>
        <v>0</v>
      </c>
      <c r="F72" s="30">
        <f t="shared" si="6"/>
        <v>0</v>
      </c>
      <c r="G72" s="30">
        <f t="shared" si="7"/>
        <v>0</v>
      </c>
      <c r="H72" s="30">
        <f t="shared" si="8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>
      <c r="A73" s="6" t="s">
        <v>94</v>
      </c>
      <c r="B73" s="30">
        <f t="shared" si="1"/>
        <v>0</v>
      </c>
      <c r="C73" s="30">
        <f t="shared" si="3"/>
        <v>0</v>
      </c>
      <c r="D73" s="19">
        <f t="shared" si="4"/>
        <v>0</v>
      </c>
      <c r="E73" s="30">
        <f t="shared" si="5"/>
        <v>0</v>
      </c>
      <c r="F73" s="30">
        <f t="shared" si="6"/>
        <v>0</v>
      </c>
      <c r="G73" s="30">
        <f t="shared" si="7"/>
        <v>0</v>
      </c>
      <c r="H73" s="30">
        <f t="shared" si="8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>
      <c r="A74" s="3" t="s">
        <v>55</v>
      </c>
      <c r="B74" s="27">
        <f t="shared" si="1"/>
        <v>0</v>
      </c>
      <c r="C74" s="27">
        <f t="shared" si="3"/>
        <v>0</v>
      </c>
      <c r="D74" s="24">
        <f t="shared" si="4"/>
        <v>0</v>
      </c>
      <c r="E74" s="27">
        <f t="shared" si="5"/>
        <v>0</v>
      </c>
      <c r="F74" s="27">
        <f t="shared" si="6"/>
        <v>0</v>
      </c>
      <c r="G74" s="27">
        <f t="shared" si="7"/>
        <v>0</v>
      </c>
      <c r="H74" s="27">
        <f t="shared" si="8"/>
        <v>0</v>
      </c>
      <c r="I74" s="24">
        <f t="shared" ref="I74:N74" si="16">I75+I76+I77+I78+I79+I80+I81+I82+I83+I84+I86</f>
        <v>0</v>
      </c>
      <c r="J74" s="24">
        <f t="shared" si="16"/>
        <v>0</v>
      </c>
      <c r="K74" s="24">
        <f t="shared" si="16"/>
        <v>0</v>
      </c>
      <c r="L74" s="24">
        <f t="shared" si="16"/>
        <v>0</v>
      </c>
      <c r="M74" s="24">
        <f t="shared" si="16"/>
        <v>0</v>
      </c>
      <c r="N74" s="24">
        <f t="shared" si="16"/>
        <v>0</v>
      </c>
    </row>
    <row r="75" spans="1:14" ht="12.95" customHeight="1">
      <c r="A75" s="6" t="s">
        <v>56</v>
      </c>
      <c r="B75" s="30">
        <f t="shared" si="1"/>
        <v>0</v>
      </c>
      <c r="C75" s="30">
        <f t="shared" si="3"/>
        <v>0</v>
      </c>
      <c r="D75" s="19">
        <f t="shared" si="4"/>
        <v>0</v>
      </c>
      <c r="E75" s="30">
        <f t="shared" si="5"/>
        <v>0</v>
      </c>
      <c r="F75" s="30">
        <f t="shared" si="6"/>
        <v>0</v>
      </c>
      <c r="G75" s="30">
        <f t="shared" si="7"/>
        <v>0</v>
      </c>
      <c r="H75" s="30">
        <f t="shared" si="8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>
      <c r="A76" s="6" t="s">
        <v>57</v>
      </c>
      <c r="B76" s="30">
        <f t="shared" si="1"/>
        <v>0</v>
      </c>
      <c r="C76" s="30">
        <f t="shared" si="3"/>
        <v>0</v>
      </c>
      <c r="D76" s="19">
        <f t="shared" si="4"/>
        <v>0</v>
      </c>
      <c r="E76" s="30">
        <f t="shared" si="5"/>
        <v>0</v>
      </c>
      <c r="F76" s="30">
        <f t="shared" si="6"/>
        <v>0</v>
      </c>
      <c r="G76" s="30">
        <f t="shared" si="7"/>
        <v>0</v>
      </c>
      <c r="H76" s="30">
        <f t="shared" si="8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>
      <c r="A77" s="6" t="s">
        <v>58</v>
      </c>
      <c r="B77" s="30">
        <f t="shared" si="1"/>
        <v>0</v>
      </c>
      <c r="C77" s="30">
        <f t="shared" si="3"/>
        <v>0</v>
      </c>
      <c r="D77" s="19">
        <f t="shared" si="4"/>
        <v>0</v>
      </c>
      <c r="E77" s="30">
        <f t="shared" si="5"/>
        <v>0</v>
      </c>
      <c r="F77" s="30">
        <f t="shared" si="6"/>
        <v>0</v>
      </c>
      <c r="G77" s="30">
        <f t="shared" si="7"/>
        <v>0</v>
      </c>
      <c r="H77" s="30">
        <f t="shared" si="8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>
      <c r="A78" s="6" t="s">
        <v>59</v>
      </c>
      <c r="B78" s="30">
        <f t="shared" si="1"/>
        <v>0</v>
      </c>
      <c r="C78" s="30">
        <f t="shared" si="3"/>
        <v>0</v>
      </c>
      <c r="D78" s="19">
        <f t="shared" si="4"/>
        <v>0</v>
      </c>
      <c r="E78" s="30">
        <f t="shared" si="5"/>
        <v>0</v>
      </c>
      <c r="F78" s="30">
        <f t="shared" si="6"/>
        <v>0</v>
      </c>
      <c r="G78" s="30">
        <f t="shared" si="7"/>
        <v>0</v>
      </c>
      <c r="H78" s="30">
        <f t="shared" si="8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>
      <c r="A79" s="3" t="s">
        <v>60</v>
      </c>
      <c r="B79" s="27">
        <f t="shared" ref="B79:B114" si="17">C79+D79+E79+F79+G79+H79+I79</f>
        <v>0</v>
      </c>
      <c r="C79" s="27">
        <f t="shared" ref="C79:C114" si="18">D79+E79+F79+G79+H79+I79+J79</f>
        <v>0</v>
      </c>
      <c r="D79" s="24">
        <f t="shared" ref="D79:D114" si="19">E79+F79+G79+H79+I79+J79+K79</f>
        <v>0</v>
      </c>
      <c r="E79" s="27">
        <f t="shared" ref="E79:E114" si="20">F79+G79+H79+I79+J79+K79+L79</f>
        <v>0</v>
      </c>
      <c r="F79" s="27">
        <f t="shared" ref="F79:F114" si="21">G79+H79+I79+J79+K79+L79+M79</f>
        <v>0</v>
      </c>
      <c r="G79" s="27">
        <f t="shared" ref="G79:G114" si="22">H79+I79+J79+K79+L79+M79+N79</f>
        <v>0</v>
      </c>
      <c r="H79" s="27">
        <f t="shared" ref="H79:H114" si="23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61</v>
      </c>
      <c r="B80" s="30">
        <f t="shared" si="17"/>
        <v>0</v>
      </c>
      <c r="C80" s="30">
        <f t="shared" si="18"/>
        <v>0</v>
      </c>
      <c r="D80" s="19">
        <f t="shared" si="19"/>
        <v>0</v>
      </c>
      <c r="E80" s="30">
        <f t="shared" si="20"/>
        <v>0</v>
      </c>
      <c r="F80" s="30">
        <f t="shared" si="21"/>
        <v>0</v>
      </c>
      <c r="G80" s="30">
        <f t="shared" si="22"/>
        <v>0</v>
      </c>
      <c r="H80" s="30">
        <f t="shared" si="23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>
      <c r="A81" s="6" t="s">
        <v>62</v>
      </c>
      <c r="B81" s="30">
        <f t="shared" si="17"/>
        <v>0</v>
      </c>
      <c r="C81" s="30">
        <f t="shared" si="18"/>
        <v>0</v>
      </c>
      <c r="D81" s="19">
        <f t="shared" si="19"/>
        <v>0</v>
      </c>
      <c r="E81" s="30">
        <f t="shared" si="20"/>
        <v>0</v>
      </c>
      <c r="F81" s="30">
        <f t="shared" si="21"/>
        <v>0</v>
      </c>
      <c r="G81" s="30">
        <f t="shared" si="22"/>
        <v>0</v>
      </c>
      <c r="H81" s="30">
        <f t="shared" si="23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3" t="s">
        <v>63</v>
      </c>
      <c r="B82" s="27">
        <f t="shared" si="17"/>
        <v>0</v>
      </c>
      <c r="C82" s="27">
        <f t="shared" si="18"/>
        <v>0</v>
      </c>
      <c r="D82" s="24">
        <f t="shared" si="19"/>
        <v>0</v>
      </c>
      <c r="E82" s="27">
        <f t="shared" si="20"/>
        <v>0</v>
      </c>
      <c r="F82" s="27">
        <f t="shared" si="21"/>
        <v>0</v>
      </c>
      <c r="G82" s="27">
        <f t="shared" si="22"/>
        <v>0</v>
      </c>
      <c r="H82" s="27">
        <f t="shared" si="23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>
      <c r="A83" s="6" t="s">
        <v>64</v>
      </c>
      <c r="B83" s="30">
        <f t="shared" si="17"/>
        <v>0</v>
      </c>
      <c r="C83" s="30">
        <f t="shared" si="18"/>
        <v>0</v>
      </c>
      <c r="D83" s="19">
        <f t="shared" si="19"/>
        <v>0</v>
      </c>
      <c r="E83" s="30">
        <f t="shared" si="20"/>
        <v>0</v>
      </c>
      <c r="F83" s="30">
        <f t="shared" si="21"/>
        <v>0</v>
      </c>
      <c r="G83" s="30">
        <f t="shared" si="22"/>
        <v>0</v>
      </c>
      <c r="H83" s="30">
        <f t="shared" si="23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>
      <c r="A84" s="6" t="s">
        <v>65</v>
      </c>
      <c r="B84" s="30">
        <f t="shared" si="17"/>
        <v>0</v>
      </c>
      <c r="C84" s="30">
        <f t="shared" si="18"/>
        <v>0</v>
      </c>
      <c r="D84" s="19">
        <f t="shared" si="19"/>
        <v>0</v>
      </c>
      <c r="E84" s="30">
        <f t="shared" si="20"/>
        <v>0</v>
      </c>
      <c r="F84" s="30">
        <f t="shared" si="21"/>
        <v>0</v>
      </c>
      <c r="G84" s="30">
        <f t="shared" si="22"/>
        <v>0</v>
      </c>
      <c r="H84" s="30">
        <f t="shared" si="23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>
      <c r="A85" s="6" t="s">
        <v>95</v>
      </c>
      <c r="B85" s="30">
        <f t="shared" si="17"/>
        <v>0</v>
      </c>
      <c r="C85" s="30">
        <f t="shared" si="18"/>
        <v>0</v>
      </c>
      <c r="D85" s="19">
        <f t="shared" si="19"/>
        <v>0</v>
      </c>
      <c r="E85" s="30">
        <f t="shared" si="20"/>
        <v>0</v>
      </c>
      <c r="F85" s="30">
        <f t="shared" si="21"/>
        <v>0</v>
      </c>
      <c r="G85" s="30">
        <f t="shared" si="22"/>
        <v>0</v>
      </c>
      <c r="H85" s="30">
        <f t="shared" si="23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>
      <c r="A86" s="6" t="s">
        <v>66</v>
      </c>
      <c r="B86" s="30">
        <f t="shared" si="17"/>
        <v>0</v>
      </c>
      <c r="C86" s="30">
        <f t="shared" si="18"/>
        <v>0</v>
      </c>
      <c r="D86" s="19">
        <f t="shared" si="19"/>
        <v>0</v>
      </c>
      <c r="E86" s="30">
        <f t="shared" si="20"/>
        <v>0</v>
      </c>
      <c r="F86" s="30">
        <f t="shared" si="21"/>
        <v>0</v>
      </c>
      <c r="G86" s="30">
        <f t="shared" si="22"/>
        <v>0</v>
      </c>
      <c r="H86" s="30">
        <f t="shared" si="23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>
      <c r="A87" s="6"/>
      <c r="B87" s="30">
        <f t="shared" si="17"/>
        <v>0</v>
      </c>
      <c r="C87" s="30">
        <f t="shared" si="18"/>
        <v>0</v>
      </c>
      <c r="D87" s="19">
        <f t="shared" si="19"/>
        <v>0</v>
      </c>
      <c r="E87" s="30">
        <f t="shared" si="20"/>
        <v>0</v>
      </c>
      <c r="F87" s="30">
        <f t="shared" si="21"/>
        <v>0</v>
      </c>
      <c r="G87" s="30">
        <f t="shared" si="22"/>
        <v>0</v>
      </c>
      <c r="H87" s="30">
        <f t="shared" si="23"/>
        <v>0</v>
      </c>
      <c r="I87" s="19"/>
      <c r="J87" s="19"/>
      <c r="K87" s="19"/>
      <c r="L87" s="19"/>
      <c r="M87" s="19"/>
      <c r="N87" s="37"/>
      <c r="O87" s="14"/>
    </row>
    <row r="88" spans="1:15" ht="30" customHeight="1">
      <c r="A88" s="6"/>
      <c r="B88" s="30">
        <f t="shared" si="17"/>
        <v>0</v>
      </c>
      <c r="C88" s="30">
        <f t="shared" si="18"/>
        <v>0</v>
      </c>
      <c r="D88" s="19">
        <f t="shared" si="19"/>
        <v>0</v>
      </c>
      <c r="E88" s="30">
        <f t="shared" si="20"/>
        <v>0</v>
      </c>
      <c r="F88" s="30">
        <f t="shared" si="21"/>
        <v>0</v>
      </c>
      <c r="G88" s="30">
        <f t="shared" si="22"/>
        <v>0</v>
      </c>
      <c r="H88" s="30">
        <f t="shared" si="23"/>
        <v>0</v>
      </c>
      <c r="I88" s="19"/>
      <c r="J88" s="19"/>
      <c r="K88" s="19"/>
      <c r="L88" s="19"/>
      <c r="M88" s="19"/>
      <c r="N88" s="37"/>
      <c r="O88" s="14"/>
    </row>
    <row r="89" spans="1:15" ht="30" customHeight="1">
      <c r="A89" s="6"/>
      <c r="B89" s="30">
        <f t="shared" si="17"/>
        <v>0</v>
      </c>
      <c r="C89" s="30">
        <f t="shared" si="18"/>
        <v>0</v>
      </c>
      <c r="D89" s="19">
        <f t="shared" si="19"/>
        <v>0</v>
      </c>
      <c r="E89" s="30">
        <f t="shared" si="20"/>
        <v>0</v>
      </c>
      <c r="F89" s="30">
        <f t="shared" si="21"/>
        <v>0</v>
      </c>
      <c r="G89" s="30">
        <f t="shared" si="22"/>
        <v>0</v>
      </c>
      <c r="H89" s="30">
        <f t="shared" si="23"/>
        <v>0</v>
      </c>
      <c r="I89" s="19"/>
      <c r="J89" s="19"/>
      <c r="K89" s="19"/>
      <c r="L89" s="19"/>
      <c r="M89" s="19"/>
      <c r="N89" s="37"/>
      <c r="O89" s="14"/>
    </row>
    <row r="90" spans="1:15" ht="30" customHeight="1">
      <c r="A90" s="6"/>
      <c r="B90" s="30">
        <f t="shared" si="17"/>
        <v>0</v>
      </c>
      <c r="C90" s="30">
        <f t="shared" si="18"/>
        <v>0</v>
      </c>
      <c r="D90" s="19">
        <f t="shared" si="19"/>
        <v>0</v>
      </c>
      <c r="E90" s="30">
        <f t="shared" si="20"/>
        <v>0</v>
      </c>
      <c r="F90" s="30">
        <f t="shared" si="21"/>
        <v>0</v>
      </c>
      <c r="G90" s="30">
        <f t="shared" si="22"/>
        <v>0</v>
      </c>
      <c r="H90" s="30">
        <f t="shared" si="23"/>
        <v>0</v>
      </c>
      <c r="I90" s="19"/>
      <c r="J90" s="19"/>
      <c r="K90" s="19"/>
      <c r="L90" s="19"/>
      <c r="M90" s="19"/>
      <c r="N90" s="37"/>
      <c r="O90" s="14"/>
    </row>
    <row r="91" spans="1:15" ht="30" customHeight="1">
      <c r="A91" s="6"/>
      <c r="B91" s="30">
        <f t="shared" si="17"/>
        <v>0</v>
      </c>
      <c r="C91" s="30">
        <f t="shared" si="18"/>
        <v>0</v>
      </c>
      <c r="D91" s="19">
        <f t="shared" si="19"/>
        <v>0</v>
      </c>
      <c r="E91" s="30">
        <f t="shared" si="20"/>
        <v>0</v>
      </c>
      <c r="F91" s="30">
        <f t="shared" si="21"/>
        <v>0</v>
      </c>
      <c r="G91" s="30">
        <f t="shared" si="22"/>
        <v>0</v>
      </c>
      <c r="H91" s="30">
        <f t="shared" si="23"/>
        <v>0</v>
      </c>
      <c r="I91" s="19"/>
      <c r="J91" s="19"/>
      <c r="K91" s="19"/>
      <c r="L91" s="19"/>
      <c r="M91" s="19"/>
      <c r="N91" s="37"/>
      <c r="O91" s="14"/>
    </row>
    <row r="92" spans="1:15" ht="30" customHeight="1">
      <c r="A92" s="6"/>
      <c r="B92" s="30">
        <f t="shared" si="17"/>
        <v>0</v>
      </c>
      <c r="C92" s="30">
        <f t="shared" si="18"/>
        <v>0</v>
      </c>
      <c r="D92" s="19">
        <f t="shared" si="19"/>
        <v>0</v>
      </c>
      <c r="E92" s="30">
        <f t="shared" si="20"/>
        <v>0</v>
      </c>
      <c r="F92" s="30">
        <f t="shared" si="21"/>
        <v>0</v>
      </c>
      <c r="G92" s="30">
        <f t="shared" si="22"/>
        <v>0</v>
      </c>
      <c r="H92" s="30">
        <f t="shared" si="23"/>
        <v>0</v>
      </c>
      <c r="I92" s="19"/>
      <c r="J92" s="19"/>
      <c r="K92" s="19"/>
      <c r="L92" s="19"/>
      <c r="M92" s="19"/>
      <c r="N92" s="37"/>
      <c r="O92" s="14"/>
    </row>
    <row r="93" spans="1:15" ht="30" customHeight="1">
      <c r="A93" s="6"/>
      <c r="B93" s="30">
        <f t="shared" si="17"/>
        <v>0</v>
      </c>
      <c r="C93" s="30">
        <f t="shared" si="18"/>
        <v>0</v>
      </c>
      <c r="D93" s="19">
        <f t="shared" si="19"/>
        <v>0</v>
      </c>
      <c r="E93" s="30">
        <f t="shared" si="20"/>
        <v>0</v>
      </c>
      <c r="F93" s="30">
        <f t="shared" si="21"/>
        <v>0</v>
      </c>
      <c r="G93" s="30">
        <f t="shared" si="22"/>
        <v>0</v>
      </c>
      <c r="H93" s="30">
        <f t="shared" si="23"/>
        <v>0</v>
      </c>
      <c r="I93" s="19"/>
      <c r="J93" s="19"/>
      <c r="K93" s="19"/>
      <c r="L93" s="19"/>
      <c r="M93" s="19"/>
      <c r="N93" s="37"/>
      <c r="O93" s="14"/>
    </row>
    <row r="94" spans="1:15" ht="30" customHeight="1">
      <c r="A94" s="6"/>
      <c r="B94" s="30">
        <f t="shared" si="17"/>
        <v>0</v>
      </c>
      <c r="C94" s="30">
        <f t="shared" si="18"/>
        <v>0</v>
      </c>
      <c r="D94" s="19">
        <f t="shared" si="19"/>
        <v>0</v>
      </c>
      <c r="E94" s="30">
        <f t="shared" si="20"/>
        <v>0</v>
      </c>
      <c r="F94" s="30">
        <f t="shared" si="21"/>
        <v>0</v>
      </c>
      <c r="G94" s="30">
        <f t="shared" si="22"/>
        <v>0</v>
      </c>
      <c r="H94" s="30">
        <f t="shared" si="23"/>
        <v>0</v>
      </c>
      <c r="I94" s="19"/>
      <c r="J94" s="19"/>
      <c r="K94" s="19"/>
      <c r="L94" s="19"/>
      <c r="M94" s="19"/>
      <c r="N94" s="37"/>
      <c r="O94" s="14"/>
    </row>
    <row r="95" spans="1:15" ht="30" customHeight="1">
      <c r="A95" s="6"/>
      <c r="B95" s="30">
        <f t="shared" si="17"/>
        <v>0</v>
      </c>
      <c r="C95" s="30">
        <f t="shared" si="18"/>
        <v>0</v>
      </c>
      <c r="D95" s="19">
        <f t="shared" si="19"/>
        <v>0</v>
      </c>
      <c r="E95" s="30">
        <f t="shared" si="20"/>
        <v>0</v>
      </c>
      <c r="F95" s="30">
        <f t="shared" si="21"/>
        <v>0</v>
      </c>
      <c r="G95" s="30">
        <f t="shared" si="22"/>
        <v>0</v>
      </c>
      <c r="H95" s="30">
        <f t="shared" si="23"/>
        <v>0</v>
      </c>
      <c r="I95" s="19"/>
      <c r="J95" s="19"/>
      <c r="K95" s="19"/>
      <c r="L95" s="19"/>
      <c r="M95" s="19"/>
      <c r="N95" s="37"/>
      <c r="O95" s="14"/>
    </row>
    <row r="96" spans="1:15" ht="30" customHeight="1">
      <c r="A96" s="6"/>
      <c r="B96" s="30">
        <f t="shared" si="17"/>
        <v>0</v>
      </c>
      <c r="C96" s="30">
        <f t="shared" si="18"/>
        <v>0</v>
      </c>
      <c r="D96" s="19">
        <f t="shared" si="19"/>
        <v>0</v>
      </c>
      <c r="E96" s="30">
        <f t="shared" si="20"/>
        <v>0</v>
      </c>
      <c r="F96" s="30">
        <f t="shared" si="21"/>
        <v>0</v>
      </c>
      <c r="G96" s="30">
        <f t="shared" si="22"/>
        <v>0</v>
      </c>
      <c r="H96" s="30">
        <f t="shared" si="23"/>
        <v>0</v>
      </c>
      <c r="I96" s="19"/>
      <c r="J96" s="19"/>
      <c r="K96" s="19"/>
      <c r="L96" s="19"/>
      <c r="M96" s="19"/>
      <c r="N96" s="37"/>
      <c r="O96" s="14"/>
    </row>
    <row r="97" spans="1:15" ht="30" customHeight="1">
      <c r="A97" s="6"/>
      <c r="B97" s="30">
        <f t="shared" si="17"/>
        <v>0</v>
      </c>
      <c r="C97" s="30">
        <f t="shared" si="18"/>
        <v>0</v>
      </c>
      <c r="D97" s="19">
        <f t="shared" si="19"/>
        <v>0</v>
      </c>
      <c r="E97" s="30">
        <f t="shared" si="20"/>
        <v>0</v>
      </c>
      <c r="F97" s="30">
        <f t="shared" si="21"/>
        <v>0</v>
      </c>
      <c r="G97" s="30">
        <f t="shared" si="22"/>
        <v>0</v>
      </c>
      <c r="H97" s="30">
        <f t="shared" si="23"/>
        <v>0</v>
      </c>
      <c r="I97" s="19"/>
      <c r="J97" s="19"/>
      <c r="K97" s="19"/>
      <c r="L97" s="19"/>
      <c r="M97" s="19"/>
      <c r="N97" s="37"/>
      <c r="O97" s="14"/>
    </row>
    <row r="98" spans="1:15" ht="30" customHeight="1">
      <c r="A98" s="6"/>
      <c r="B98" s="30">
        <f t="shared" si="17"/>
        <v>0</v>
      </c>
      <c r="C98" s="30">
        <f t="shared" si="18"/>
        <v>0</v>
      </c>
      <c r="D98" s="19">
        <f t="shared" si="19"/>
        <v>0</v>
      </c>
      <c r="E98" s="30">
        <f t="shared" si="20"/>
        <v>0</v>
      </c>
      <c r="F98" s="30">
        <f t="shared" si="21"/>
        <v>0</v>
      </c>
      <c r="G98" s="30">
        <f t="shared" si="22"/>
        <v>0</v>
      </c>
      <c r="H98" s="30">
        <f t="shared" si="23"/>
        <v>0</v>
      </c>
      <c r="I98" s="19"/>
      <c r="J98" s="19"/>
      <c r="K98" s="19"/>
      <c r="L98" s="19"/>
      <c r="M98" s="19"/>
      <c r="N98" s="37"/>
      <c r="O98" s="14"/>
    </row>
    <row r="99" spans="1:15" ht="30" customHeight="1">
      <c r="A99" s="6"/>
      <c r="B99" s="30">
        <f t="shared" si="17"/>
        <v>0</v>
      </c>
      <c r="C99" s="30">
        <f t="shared" si="18"/>
        <v>0</v>
      </c>
      <c r="D99" s="19">
        <f t="shared" si="19"/>
        <v>0</v>
      </c>
      <c r="E99" s="30">
        <f t="shared" si="20"/>
        <v>0</v>
      </c>
      <c r="F99" s="30">
        <f t="shared" si="21"/>
        <v>0</v>
      </c>
      <c r="G99" s="30">
        <f t="shared" si="22"/>
        <v>0</v>
      </c>
      <c r="H99" s="30">
        <f t="shared" si="23"/>
        <v>0</v>
      </c>
      <c r="I99" s="19"/>
      <c r="J99" s="19"/>
      <c r="K99" s="19"/>
      <c r="L99" s="19"/>
      <c r="M99" s="19"/>
      <c r="N99" s="37"/>
      <c r="O99" s="14"/>
    </row>
    <row r="100" spans="1:15" ht="30" customHeight="1">
      <c r="A100" s="6"/>
      <c r="B100" s="30">
        <f t="shared" si="17"/>
        <v>0</v>
      </c>
      <c r="C100" s="30">
        <f t="shared" si="18"/>
        <v>0</v>
      </c>
      <c r="D100" s="19">
        <f t="shared" si="19"/>
        <v>0</v>
      </c>
      <c r="E100" s="30">
        <f t="shared" si="20"/>
        <v>0</v>
      </c>
      <c r="F100" s="30">
        <f t="shared" si="21"/>
        <v>0</v>
      </c>
      <c r="G100" s="30">
        <f t="shared" si="22"/>
        <v>0</v>
      </c>
      <c r="H100" s="30">
        <f t="shared" si="23"/>
        <v>0</v>
      </c>
      <c r="I100" s="19"/>
      <c r="J100" s="19"/>
      <c r="K100" s="19"/>
      <c r="L100" s="19"/>
      <c r="M100" s="19"/>
      <c r="N100" s="37"/>
      <c r="O100" s="14"/>
    </row>
    <row r="101" spans="1:15" ht="30" customHeight="1">
      <c r="A101" s="6"/>
      <c r="B101" s="30">
        <f t="shared" si="17"/>
        <v>0</v>
      </c>
      <c r="C101" s="30">
        <f t="shared" si="18"/>
        <v>0</v>
      </c>
      <c r="D101" s="19">
        <f t="shared" si="19"/>
        <v>0</v>
      </c>
      <c r="E101" s="30">
        <f t="shared" si="20"/>
        <v>0</v>
      </c>
      <c r="F101" s="30">
        <f t="shared" si="21"/>
        <v>0</v>
      </c>
      <c r="G101" s="30">
        <f t="shared" si="22"/>
        <v>0</v>
      </c>
      <c r="H101" s="30">
        <f t="shared" si="23"/>
        <v>0</v>
      </c>
      <c r="I101" s="19"/>
      <c r="J101" s="19"/>
      <c r="K101" s="19"/>
      <c r="L101" s="19"/>
      <c r="M101" s="19"/>
      <c r="N101" s="37"/>
      <c r="O101" s="14"/>
    </row>
    <row r="102" spans="1:15" ht="30" customHeight="1">
      <c r="A102" s="6"/>
      <c r="B102" s="30">
        <f t="shared" si="17"/>
        <v>0</v>
      </c>
      <c r="C102" s="30">
        <f t="shared" si="18"/>
        <v>0</v>
      </c>
      <c r="D102" s="19">
        <f t="shared" si="19"/>
        <v>0</v>
      </c>
      <c r="E102" s="30">
        <f t="shared" si="20"/>
        <v>0</v>
      </c>
      <c r="F102" s="30">
        <f t="shared" si="21"/>
        <v>0</v>
      </c>
      <c r="G102" s="30">
        <f t="shared" si="22"/>
        <v>0</v>
      </c>
      <c r="H102" s="30">
        <f t="shared" si="23"/>
        <v>0</v>
      </c>
      <c r="I102" s="19"/>
      <c r="J102" s="19"/>
      <c r="K102" s="19"/>
      <c r="L102" s="19"/>
      <c r="M102" s="19"/>
      <c r="N102" s="37"/>
      <c r="O102" s="14"/>
    </row>
    <row r="103" spans="1:15" ht="12.95" customHeight="1">
      <c r="A103" s="7" t="s">
        <v>35</v>
      </c>
      <c r="B103" s="18">
        <f>+C103+D103+E103+F103+G103+H103+I103+J103+K103+L103+M103+N103</f>
        <v>278946196.86000001</v>
      </c>
      <c r="C103" s="18">
        <f t="shared" ref="C103:H103" si="24">+C15+C21+C31+C41+C50+C62+C74+C79+C82</f>
        <v>54584833.609999992</v>
      </c>
      <c r="D103" s="18">
        <f t="shared" si="24"/>
        <v>43889106.909999996</v>
      </c>
      <c r="E103" s="18">
        <f t="shared" si="24"/>
        <v>66579106.849999994</v>
      </c>
      <c r="F103" s="18">
        <f t="shared" si="24"/>
        <v>41717311.879999995</v>
      </c>
      <c r="G103" s="18">
        <f t="shared" si="24"/>
        <v>31409243.580000002</v>
      </c>
      <c r="H103" s="18">
        <f t="shared" si="24"/>
        <v>40766594.030000001</v>
      </c>
      <c r="I103" s="18">
        <f t="shared" ref="I103:N103" si="25">I15+I21+I31+I41+I50+I62+I74+I79+I82</f>
        <v>0</v>
      </c>
      <c r="J103" s="18">
        <f t="shared" si="25"/>
        <v>0</v>
      </c>
      <c r="K103" s="18">
        <f t="shared" si="25"/>
        <v>0</v>
      </c>
      <c r="L103" s="18">
        <f t="shared" si="25"/>
        <v>0</v>
      </c>
      <c r="M103" s="18">
        <f t="shared" si="25"/>
        <v>0</v>
      </c>
      <c r="N103" s="18">
        <f t="shared" si="25"/>
        <v>0</v>
      </c>
      <c r="O103" s="14"/>
    </row>
    <row r="104" spans="1:15">
      <c r="A104" s="1" t="s">
        <v>67</v>
      </c>
      <c r="B104" s="2">
        <f t="shared" si="17"/>
        <v>0</v>
      </c>
      <c r="C104" s="2">
        <f t="shared" si="18"/>
        <v>0</v>
      </c>
      <c r="D104" s="19">
        <f t="shared" si="19"/>
        <v>0</v>
      </c>
      <c r="E104" s="2">
        <f t="shared" si="20"/>
        <v>0</v>
      </c>
      <c r="F104" s="2">
        <f t="shared" si="21"/>
        <v>0</v>
      </c>
      <c r="G104" s="2">
        <f t="shared" si="22"/>
        <v>0</v>
      </c>
      <c r="H104" s="2">
        <f t="shared" si="23"/>
        <v>0</v>
      </c>
      <c r="I104" s="2"/>
      <c r="J104" s="2"/>
      <c r="K104" s="2"/>
      <c r="L104" s="2"/>
      <c r="M104" s="2"/>
      <c r="N104" s="2"/>
      <c r="O104" s="14"/>
    </row>
    <row r="105" spans="1:15">
      <c r="A105" s="3" t="s">
        <v>68</v>
      </c>
      <c r="B105" s="25">
        <f t="shared" si="17"/>
        <v>0</v>
      </c>
      <c r="C105" s="25">
        <f t="shared" si="18"/>
        <v>0</v>
      </c>
      <c r="D105" s="19">
        <f t="shared" si="19"/>
        <v>0</v>
      </c>
      <c r="E105" s="25">
        <f t="shared" si="20"/>
        <v>0</v>
      </c>
      <c r="F105" s="25">
        <f t="shared" si="21"/>
        <v>0</v>
      </c>
      <c r="G105" s="25">
        <f t="shared" si="22"/>
        <v>0</v>
      </c>
      <c r="H105" s="25">
        <f t="shared" si="23"/>
        <v>0</v>
      </c>
      <c r="I105" s="25">
        <f t="shared" ref="I105:N105" si="26">I106+I107</f>
        <v>0</v>
      </c>
      <c r="J105" s="31">
        <f t="shared" si="26"/>
        <v>0</v>
      </c>
      <c r="K105" s="31">
        <f t="shared" si="26"/>
        <v>0</v>
      </c>
      <c r="L105" s="31">
        <f t="shared" si="26"/>
        <v>0</v>
      </c>
      <c r="M105" s="31">
        <f t="shared" si="26"/>
        <v>0</v>
      </c>
      <c r="N105" s="31">
        <f t="shared" si="26"/>
        <v>0</v>
      </c>
    </row>
    <row r="106" spans="1:15" ht="30">
      <c r="A106" s="6" t="s">
        <v>69</v>
      </c>
      <c r="B106" s="30">
        <f t="shared" si="17"/>
        <v>0</v>
      </c>
      <c r="C106" s="30">
        <f t="shared" si="18"/>
        <v>0</v>
      </c>
      <c r="D106" s="19">
        <f>E106+F106+G106+H106+I106+J106+K106</f>
        <v>0</v>
      </c>
      <c r="E106" s="30">
        <f t="shared" si="20"/>
        <v>0</v>
      </c>
      <c r="F106" s="30">
        <f t="shared" si="21"/>
        <v>0</v>
      </c>
      <c r="G106" s="30">
        <f t="shared" si="22"/>
        <v>0</v>
      </c>
      <c r="H106" s="30">
        <f t="shared" si="23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>
      <c r="A107" s="6" t="s">
        <v>70</v>
      </c>
      <c r="B107" s="30">
        <f t="shared" si="17"/>
        <v>0</v>
      </c>
      <c r="C107" s="30">
        <f t="shared" si="18"/>
        <v>0</v>
      </c>
      <c r="D107" s="19">
        <f t="shared" si="19"/>
        <v>0</v>
      </c>
      <c r="E107" s="30">
        <f t="shared" si="20"/>
        <v>0</v>
      </c>
      <c r="F107" s="30">
        <f t="shared" si="21"/>
        <v>0</v>
      </c>
      <c r="G107" s="30">
        <f t="shared" si="22"/>
        <v>0</v>
      </c>
      <c r="H107" s="30">
        <f t="shared" si="23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>
      <c r="A108" s="3" t="s">
        <v>71</v>
      </c>
      <c r="B108" s="27">
        <f t="shared" si="17"/>
        <v>0</v>
      </c>
      <c r="C108" s="27">
        <f t="shared" si="18"/>
        <v>0</v>
      </c>
      <c r="D108" s="19">
        <f t="shared" si="19"/>
        <v>0</v>
      </c>
      <c r="E108" s="27">
        <f t="shared" si="20"/>
        <v>0</v>
      </c>
      <c r="F108" s="27">
        <f t="shared" si="21"/>
        <v>0</v>
      </c>
      <c r="G108" s="27">
        <f t="shared" si="22"/>
        <v>0</v>
      </c>
      <c r="H108" s="27">
        <f t="shared" si="23"/>
        <v>0</v>
      </c>
      <c r="I108" s="27">
        <f t="shared" ref="I108:N108" si="27">I109+I110</f>
        <v>0</v>
      </c>
      <c r="J108" s="33">
        <f t="shared" si="27"/>
        <v>0</v>
      </c>
      <c r="K108" s="33">
        <f t="shared" si="27"/>
        <v>0</v>
      </c>
      <c r="L108" s="33">
        <f t="shared" si="27"/>
        <v>0</v>
      </c>
      <c r="M108" s="33">
        <f t="shared" si="27"/>
        <v>0</v>
      </c>
      <c r="N108" s="33">
        <f t="shared" si="27"/>
        <v>0</v>
      </c>
    </row>
    <row r="109" spans="1:15">
      <c r="A109" s="6" t="s">
        <v>72</v>
      </c>
      <c r="B109" s="30">
        <f t="shared" si="17"/>
        <v>0</v>
      </c>
      <c r="C109" s="30">
        <f t="shared" si="18"/>
        <v>0</v>
      </c>
      <c r="D109" s="19">
        <f t="shared" si="19"/>
        <v>0</v>
      </c>
      <c r="E109" s="30">
        <f t="shared" si="20"/>
        <v>0</v>
      </c>
      <c r="F109" s="30">
        <f t="shared" si="21"/>
        <v>0</v>
      </c>
      <c r="G109" s="30">
        <f t="shared" si="22"/>
        <v>0</v>
      </c>
      <c r="H109" s="30">
        <f t="shared" si="23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>
      <c r="A110" s="6" t="s">
        <v>73</v>
      </c>
      <c r="B110" s="30">
        <f t="shared" si="17"/>
        <v>0</v>
      </c>
      <c r="C110" s="30">
        <f t="shared" si="18"/>
        <v>0</v>
      </c>
      <c r="D110" s="19">
        <f t="shared" si="19"/>
        <v>0</v>
      </c>
      <c r="E110" s="30">
        <f t="shared" si="20"/>
        <v>0</v>
      </c>
      <c r="F110" s="30">
        <f t="shared" si="21"/>
        <v>0</v>
      </c>
      <c r="G110" s="30">
        <f t="shared" si="22"/>
        <v>0</v>
      </c>
      <c r="H110" s="30">
        <f t="shared" si="23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>
      <c r="A111" s="3" t="s">
        <v>74</v>
      </c>
      <c r="B111" s="30">
        <f t="shared" si="17"/>
        <v>0</v>
      </c>
      <c r="C111" s="30">
        <f t="shared" si="18"/>
        <v>0</v>
      </c>
      <c r="D111" s="19">
        <f t="shared" si="19"/>
        <v>0</v>
      </c>
      <c r="E111" s="30">
        <f t="shared" si="20"/>
        <v>0</v>
      </c>
      <c r="F111" s="30">
        <f t="shared" si="21"/>
        <v>0</v>
      </c>
      <c r="G111" s="30">
        <f t="shared" si="22"/>
        <v>0</v>
      </c>
      <c r="H111" s="30">
        <f t="shared" si="23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>
      <c r="A112" s="6" t="s">
        <v>75</v>
      </c>
      <c r="B112" s="30">
        <f t="shared" si="17"/>
        <v>0</v>
      </c>
      <c r="C112" s="30">
        <f t="shared" si="18"/>
        <v>0</v>
      </c>
      <c r="D112" s="19">
        <f t="shared" si="19"/>
        <v>0</v>
      </c>
      <c r="E112" s="30">
        <f t="shared" si="20"/>
        <v>0</v>
      </c>
      <c r="F112" s="30">
        <f t="shared" si="21"/>
        <v>0</v>
      </c>
      <c r="G112" s="30">
        <f t="shared" si="22"/>
        <v>0</v>
      </c>
      <c r="H112" s="30">
        <f t="shared" si="23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>
      <c r="A113" s="7" t="s">
        <v>76</v>
      </c>
      <c r="B113" s="34">
        <f t="shared" si="17"/>
        <v>0</v>
      </c>
      <c r="C113" s="34">
        <f t="shared" si="18"/>
        <v>0</v>
      </c>
      <c r="D113" s="34">
        <f t="shared" si="19"/>
        <v>0</v>
      </c>
      <c r="E113" s="34">
        <f t="shared" si="20"/>
        <v>0</v>
      </c>
      <c r="F113" s="34">
        <f t="shared" si="21"/>
        <v>0</v>
      </c>
      <c r="G113" s="34">
        <f t="shared" si="22"/>
        <v>0</v>
      </c>
      <c r="H113" s="34">
        <f t="shared" si="23"/>
        <v>0</v>
      </c>
      <c r="I113" s="34">
        <f t="shared" ref="I113:N113" si="28">I105+I108+I111</f>
        <v>0</v>
      </c>
      <c r="J113" s="34">
        <f t="shared" si="28"/>
        <v>0</v>
      </c>
      <c r="K113" s="34">
        <f t="shared" si="28"/>
        <v>0</v>
      </c>
      <c r="L113" s="34">
        <f t="shared" si="28"/>
        <v>0</v>
      </c>
      <c r="M113" s="34">
        <f t="shared" si="28"/>
        <v>0</v>
      </c>
      <c r="N113" s="34">
        <f t="shared" si="28"/>
        <v>0</v>
      </c>
    </row>
    <row r="114" spans="1:15">
      <c r="B114" s="30">
        <f t="shared" si="17"/>
        <v>0</v>
      </c>
      <c r="C114" s="30">
        <f t="shared" si="18"/>
        <v>0</v>
      </c>
      <c r="D114" s="19">
        <f t="shared" si="19"/>
        <v>0</v>
      </c>
      <c r="E114" s="30">
        <f t="shared" si="20"/>
        <v>0</v>
      </c>
      <c r="F114" s="30">
        <f t="shared" si="21"/>
        <v>0</v>
      </c>
      <c r="G114" s="30">
        <f t="shared" si="22"/>
        <v>0</v>
      </c>
      <c r="H114" s="30">
        <f t="shared" si="23"/>
        <v>0</v>
      </c>
    </row>
    <row r="115" spans="1:15" ht="15.75">
      <c r="A115" s="8" t="s">
        <v>77</v>
      </c>
      <c r="B115" s="39">
        <f>+C115+D115+E115+F115+G115+H115+I115+J115+K115+L115+M115+N115</f>
        <v>278946196.86000001</v>
      </c>
      <c r="C115" s="39">
        <f t="shared" ref="C115:H115" si="29">+C103+C113</f>
        <v>54584833.609999992</v>
      </c>
      <c r="D115" s="39">
        <f t="shared" si="29"/>
        <v>43889106.909999996</v>
      </c>
      <c r="E115" s="39">
        <f t="shared" si="29"/>
        <v>66579106.849999994</v>
      </c>
      <c r="F115" s="39">
        <f t="shared" si="29"/>
        <v>41717311.879999995</v>
      </c>
      <c r="G115" s="39">
        <f t="shared" si="29"/>
        <v>31409243.580000002</v>
      </c>
      <c r="H115" s="39">
        <f t="shared" si="29"/>
        <v>40766594.030000001</v>
      </c>
      <c r="I115" s="8"/>
      <c r="J115" s="8"/>
      <c r="K115" s="8"/>
      <c r="L115" s="8"/>
      <c r="M115" s="8"/>
      <c r="N115" s="8"/>
      <c r="O115" s="35">
        <f>SUM(B115:H115)</f>
        <v>557892393.72000003</v>
      </c>
    </row>
    <row r="116" spans="1:15">
      <c r="A116" s="4"/>
      <c r="C116" s="5"/>
    </row>
    <row r="117" spans="1:15">
      <c r="A117" t="s">
        <v>84</v>
      </c>
    </row>
    <row r="118" spans="1:15">
      <c r="B118" s="19"/>
      <c r="M118" s="19"/>
    </row>
    <row r="119" spans="1:15">
      <c r="A119" t="s">
        <v>112</v>
      </c>
    </row>
    <row r="120" spans="1:15">
      <c r="A120" t="s">
        <v>113</v>
      </c>
    </row>
    <row r="128" spans="1:15" ht="15" customHeight="1">
      <c r="A128" s="21" t="s">
        <v>109</v>
      </c>
      <c r="B128" s="41" t="s">
        <v>104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>
      <c r="A129" s="38" t="s">
        <v>101</v>
      </c>
      <c r="B129" s="42" t="s">
        <v>105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ht="15" customHeight="1">
      <c r="A130" s="38" t="s">
        <v>102</v>
      </c>
      <c r="B130" s="43" t="s">
        <v>108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</row>
    <row r="131" spans="1:14" ht="15" customHeight="1">
      <c r="A131" s="22" t="s">
        <v>85</v>
      </c>
      <c r="B131" s="43" t="s">
        <v>99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</row>
    <row r="132" spans="1:14">
      <c r="A132" s="16"/>
      <c r="B132" s="17"/>
    </row>
    <row r="136" spans="1:14">
      <c r="A136" s="44" t="s">
        <v>103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>
      <c r="A137" s="40" t="s">
        <v>100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</row>
    <row r="138" spans="1:14">
      <c r="A138" s="40" t="s">
        <v>111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</row>
    <row r="139" spans="1:14">
      <c r="A139" s="40" t="s">
        <v>86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2022-07-04T14:57:47Z</cp:lastPrinted>
  <dcterms:created xsi:type="dcterms:W3CDTF">2018-04-17T18:57:16Z</dcterms:created>
  <dcterms:modified xsi:type="dcterms:W3CDTF">2022-07-04T15:02:43Z</dcterms:modified>
</cp:coreProperties>
</file>