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bookViews>
    <workbookView xWindow="5430" yWindow="285" windowWidth="22050" windowHeight="12930"/>
  </bookViews>
  <sheets>
    <sheet name="Ejecución del Gasto" sheetId="22" r:id="rId1"/>
  </sheets>
  <calcPr calcId="162913"/>
</workbook>
</file>

<file path=xl/calcChain.xml><?xml version="1.0" encoding="utf-8"?>
<calcChain xmlns="http://schemas.openxmlformats.org/spreadsheetml/2006/main">
  <c r="H114" i="22" l="1"/>
  <c r="G114" i="22"/>
  <c r="F114" i="22" s="1"/>
  <c r="E114" i="22"/>
  <c r="D114" i="22" s="1"/>
  <c r="C114" i="22" s="1"/>
  <c r="B114" i="22" s="1"/>
  <c r="H112" i="22"/>
  <c r="G112" i="22"/>
  <c r="F112" i="22" s="1"/>
  <c r="E112" i="22" s="1"/>
  <c r="D112" i="22" s="1"/>
  <c r="C112" i="22"/>
  <c r="B112" i="22" s="1"/>
  <c r="H111" i="22"/>
  <c r="G111" i="22" s="1"/>
  <c r="F111" i="22"/>
  <c r="E111" i="22" s="1"/>
  <c r="D111" i="22" s="1"/>
  <c r="C111" i="22" s="1"/>
  <c r="B111" i="22" s="1"/>
  <c r="H110" i="22"/>
  <c r="G110" i="22"/>
  <c r="F110" i="22" s="1"/>
  <c r="E110" i="22" s="1"/>
  <c r="D110" i="22" s="1"/>
  <c r="C110" i="22"/>
  <c r="B110" i="22" s="1"/>
  <c r="H109" i="22"/>
  <c r="G109" i="22" s="1"/>
  <c r="F109" i="22"/>
  <c r="E109" i="22" s="1"/>
  <c r="D109" i="22" s="1"/>
  <c r="C109" i="22" s="1"/>
  <c r="B109" i="22" s="1"/>
  <c r="N108" i="22"/>
  <c r="M108" i="22"/>
  <c r="L108" i="22"/>
  <c r="K108" i="22"/>
  <c r="J108" i="22"/>
  <c r="I108" i="22"/>
  <c r="H108" i="22" s="1"/>
  <c r="G108" i="22" s="1"/>
  <c r="F108" i="22" s="1"/>
  <c r="E108" i="22"/>
  <c r="D108" i="22" s="1"/>
  <c r="C108" i="22" s="1"/>
  <c r="B108" i="22" s="1"/>
  <c r="H107" i="22"/>
  <c r="G107" i="22" s="1"/>
  <c r="F107" i="22" s="1"/>
  <c r="E107" i="22" s="1"/>
  <c r="D107" i="22"/>
  <c r="C107" i="22" s="1"/>
  <c r="B107" i="22" s="1"/>
  <c r="H106" i="22"/>
  <c r="G106" i="22"/>
  <c r="F106" i="22" s="1"/>
  <c r="E106" i="22"/>
  <c r="D106" i="22" s="1"/>
  <c r="C106" i="22" s="1"/>
  <c r="B106" i="22" s="1"/>
  <c r="N105" i="22"/>
  <c r="N113" i="22" s="1"/>
  <c r="M105" i="22"/>
  <c r="L105" i="22"/>
  <c r="L113" i="22" s="1"/>
  <c r="K105" i="22"/>
  <c r="J105" i="22"/>
  <c r="J113" i="22" s="1"/>
  <c r="I105" i="22"/>
  <c r="H105" i="22"/>
  <c r="G105" i="22" s="1"/>
  <c r="F105" i="22" s="1"/>
  <c r="E105" i="22" s="1"/>
  <c r="D105" i="22" s="1"/>
  <c r="C105" i="22" s="1"/>
  <c r="B105" i="22" s="1"/>
  <c r="H104" i="22"/>
  <c r="G104" i="22"/>
  <c r="F104" i="22" s="1"/>
  <c r="E104" i="22"/>
  <c r="D104" i="22" s="1"/>
  <c r="C104" i="22" s="1"/>
  <c r="B104" i="22" s="1"/>
  <c r="H102" i="22"/>
  <c r="G102" i="22"/>
  <c r="F102" i="22" s="1"/>
  <c r="E102" i="22" s="1"/>
  <c r="D102" i="22" s="1"/>
  <c r="C102" i="22" s="1"/>
  <c r="B102" i="22" s="1"/>
  <c r="H101" i="22"/>
  <c r="G101" i="22" s="1"/>
  <c r="F101" i="22"/>
  <c r="E101" i="22" s="1"/>
  <c r="D101" i="22" s="1"/>
  <c r="C101" i="22" s="1"/>
  <c r="B101" i="22"/>
  <c r="H100" i="22"/>
  <c r="G100" i="22"/>
  <c r="F100" i="22" s="1"/>
  <c r="E100" i="22" s="1"/>
  <c r="D100" i="22" s="1"/>
  <c r="C100" i="22" s="1"/>
  <c r="B100" i="22" s="1"/>
  <c r="H99" i="22"/>
  <c r="G99" i="22" s="1"/>
  <c r="F99" i="22"/>
  <c r="E99" i="22" s="1"/>
  <c r="D99" i="22" s="1"/>
  <c r="C99" i="22" s="1"/>
  <c r="B99" i="22"/>
  <c r="H98" i="22"/>
  <c r="G98" i="22"/>
  <c r="F98" i="22" s="1"/>
  <c r="E98" i="22" s="1"/>
  <c r="D98" i="22" s="1"/>
  <c r="C98" i="22" s="1"/>
  <c r="B98" i="22" s="1"/>
  <c r="H97" i="22"/>
  <c r="G97" i="22" s="1"/>
  <c r="F97" i="22"/>
  <c r="E97" i="22" s="1"/>
  <c r="D97" i="22" s="1"/>
  <c r="C97" i="22" s="1"/>
  <c r="B97" i="22"/>
  <c r="H96" i="22"/>
  <c r="G96" i="22"/>
  <c r="F96" i="22" s="1"/>
  <c r="E96" i="22" s="1"/>
  <c r="D96" i="22" s="1"/>
  <c r="C96" i="22" s="1"/>
  <c r="B96" i="22" s="1"/>
  <c r="H95" i="22"/>
  <c r="G95" i="22" s="1"/>
  <c r="F95" i="22"/>
  <c r="E95" i="22" s="1"/>
  <c r="D95" i="22" s="1"/>
  <c r="C95" i="22" s="1"/>
  <c r="B95" i="22"/>
  <c r="H94" i="22"/>
  <c r="G94" i="22"/>
  <c r="F94" i="22" s="1"/>
  <c r="E94" i="22" s="1"/>
  <c r="D94" i="22" s="1"/>
  <c r="C94" i="22" s="1"/>
  <c r="B94" i="22" s="1"/>
  <c r="H93" i="22"/>
  <c r="G93" i="22" s="1"/>
  <c r="F93" i="22"/>
  <c r="E93" i="22" s="1"/>
  <c r="D93" i="22" s="1"/>
  <c r="C93" i="22" s="1"/>
  <c r="B93" i="22"/>
  <c r="H92" i="22"/>
  <c r="G92" i="22"/>
  <c r="F92" i="22" s="1"/>
  <c r="E92" i="22" s="1"/>
  <c r="D92" i="22" s="1"/>
  <c r="C92" i="22" s="1"/>
  <c r="B92" i="22" s="1"/>
  <c r="H91" i="22"/>
  <c r="G91" i="22" s="1"/>
  <c r="F91" i="22"/>
  <c r="E91" i="22" s="1"/>
  <c r="D91" i="22" s="1"/>
  <c r="C91" i="22" s="1"/>
  <c r="B91" i="22"/>
  <c r="H90" i="22"/>
  <c r="G90" i="22"/>
  <c r="F90" i="22" s="1"/>
  <c r="E90" i="22" s="1"/>
  <c r="D90" i="22" s="1"/>
  <c r="C90" i="22" s="1"/>
  <c r="B90" i="22" s="1"/>
  <c r="H89" i="22"/>
  <c r="G89" i="22"/>
  <c r="F89" i="22" s="1"/>
  <c r="E89" i="22" s="1"/>
  <c r="D89" i="22" s="1"/>
  <c r="C89" i="22" s="1"/>
  <c r="B89" i="22" s="1"/>
  <c r="H88" i="22"/>
  <c r="G88" i="22" s="1"/>
  <c r="F88" i="22"/>
  <c r="E88" i="22" s="1"/>
  <c r="D88" i="22" s="1"/>
  <c r="C88" i="22" s="1"/>
  <c r="B88" i="22" s="1"/>
  <c r="H87" i="22"/>
  <c r="G87" i="22"/>
  <c r="F87" i="22" s="1"/>
  <c r="E87" i="22" s="1"/>
  <c r="D87" i="22" s="1"/>
  <c r="C87" i="22" s="1"/>
  <c r="B87" i="22" s="1"/>
  <c r="H86" i="22"/>
  <c r="G86" i="22" s="1"/>
  <c r="F86" i="22"/>
  <c r="E86" i="22" s="1"/>
  <c r="D86" i="22" s="1"/>
  <c r="C86" i="22" s="1"/>
  <c r="B86" i="22" s="1"/>
  <c r="H85" i="22"/>
  <c r="G85" i="22"/>
  <c r="F85" i="22" s="1"/>
  <c r="E85" i="22" s="1"/>
  <c r="D85" i="22" s="1"/>
  <c r="C85" i="22" s="1"/>
  <c r="B85" i="22" s="1"/>
  <c r="H84" i="22"/>
  <c r="G84" i="22" s="1"/>
  <c r="F84" i="22"/>
  <c r="E84" i="22" s="1"/>
  <c r="D84" i="22" s="1"/>
  <c r="C84" i="22" s="1"/>
  <c r="B84" i="22" s="1"/>
  <c r="H83" i="22"/>
  <c r="G83" i="22"/>
  <c r="F83" i="22" s="1"/>
  <c r="E83" i="22" s="1"/>
  <c r="D83" i="22" s="1"/>
  <c r="C83" i="22" s="1"/>
  <c r="B83" i="22" s="1"/>
  <c r="H82" i="22"/>
  <c r="G82" i="22" s="1"/>
  <c r="F82" i="22"/>
  <c r="E82" i="22" s="1"/>
  <c r="D82" i="22" s="1"/>
  <c r="C82" i="22" s="1"/>
  <c r="B82" i="22" s="1"/>
  <c r="H81" i="22"/>
  <c r="G81" i="22"/>
  <c r="F81" i="22" s="1"/>
  <c r="E81" i="22" s="1"/>
  <c r="D81" i="22" s="1"/>
  <c r="C81" i="22" s="1"/>
  <c r="B81" i="22" s="1"/>
  <c r="H80" i="22"/>
  <c r="G80" i="22" s="1"/>
  <c r="F80" i="22"/>
  <c r="E80" i="22" s="1"/>
  <c r="D80" i="22" s="1"/>
  <c r="C80" i="22" s="1"/>
  <c r="B80" i="22" s="1"/>
  <c r="H79" i="22"/>
  <c r="G79" i="22"/>
  <c r="F79" i="22" s="1"/>
  <c r="E79" i="22" s="1"/>
  <c r="D79" i="22" s="1"/>
  <c r="C79" i="22" s="1"/>
  <c r="B79" i="22" s="1"/>
  <c r="H78" i="22"/>
  <c r="G78" i="22" s="1"/>
  <c r="F78" i="22"/>
  <c r="E78" i="22" s="1"/>
  <c r="D78" i="22" s="1"/>
  <c r="C78" i="22" s="1"/>
  <c r="B78" i="22" s="1"/>
  <c r="H77" i="22"/>
  <c r="G77" i="22"/>
  <c r="F77" i="22" s="1"/>
  <c r="E77" i="22" s="1"/>
  <c r="D77" i="22" s="1"/>
  <c r="C77" i="22" s="1"/>
  <c r="B77" i="22" s="1"/>
  <c r="H76" i="22"/>
  <c r="G76" i="22" s="1"/>
  <c r="F76" i="22"/>
  <c r="E76" i="22" s="1"/>
  <c r="D76" i="22" s="1"/>
  <c r="C76" i="22" s="1"/>
  <c r="B76" i="22" s="1"/>
  <c r="H75" i="22"/>
  <c r="G75" i="22"/>
  <c r="F75" i="22" s="1"/>
  <c r="E75" i="22" s="1"/>
  <c r="D75" i="22" s="1"/>
  <c r="C75" i="22" s="1"/>
  <c r="B75" i="22" s="1"/>
  <c r="N74" i="22"/>
  <c r="M74" i="22"/>
  <c r="L74" i="22"/>
  <c r="K74" i="22"/>
  <c r="J74" i="22"/>
  <c r="I74" i="22"/>
  <c r="H74" i="22"/>
  <c r="G74" i="22" s="1"/>
  <c r="F74" i="22"/>
  <c r="E74" i="22" s="1"/>
  <c r="D74" i="22" s="1"/>
  <c r="C74" i="22" s="1"/>
  <c r="B74" i="22" s="1"/>
  <c r="H73" i="22"/>
  <c r="G73" i="22"/>
  <c r="F73" i="22" s="1"/>
  <c r="E73" i="22" s="1"/>
  <c r="D73" i="22" s="1"/>
  <c r="C73" i="22" s="1"/>
  <c r="B73" i="22" s="1"/>
  <c r="H72" i="22"/>
  <c r="G72" i="22" s="1"/>
  <c r="F72" i="22"/>
  <c r="E72" i="22" s="1"/>
  <c r="D72" i="22" s="1"/>
  <c r="C72" i="22" s="1"/>
  <c r="B72" i="22" s="1"/>
  <c r="B71" i="22"/>
  <c r="H70" i="22"/>
  <c r="G70" i="22" s="1"/>
  <c r="F70" i="22" s="1"/>
  <c r="E70" i="22" s="1"/>
  <c r="D70" i="22" s="1"/>
  <c r="C70" i="22" s="1"/>
  <c r="B70" i="22" s="1"/>
  <c r="H69" i="22"/>
  <c r="G69" i="22"/>
  <c r="F69" i="22" s="1"/>
  <c r="E69" i="22"/>
  <c r="D69" i="22" s="1"/>
  <c r="C69" i="22" s="1"/>
  <c r="B69" i="22" s="1"/>
  <c r="H68" i="22"/>
  <c r="G68" i="22" s="1"/>
  <c r="F68" i="22" s="1"/>
  <c r="E68" i="22" s="1"/>
  <c r="D68" i="22" s="1"/>
  <c r="C68" i="22" s="1"/>
  <c r="B68" i="22" s="1"/>
  <c r="H66" i="22"/>
  <c r="G66" i="22"/>
  <c r="F66" i="22" s="1"/>
  <c r="E66" i="22"/>
  <c r="D66" i="22" s="1"/>
  <c r="C66" i="22" s="1"/>
  <c r="B66" i="22" s="1"/>
  <c r="H65" i="22"/>
  <c r="H64" i="22"/>
  <c r="G64" i="22"/>
  <c r="F64" i="22" s="1"/>
  <c r="E64" i="22"/>
  <c r="D64" i="22" s="1"/>
  <c r="C64" i="22" s="1"/>
  <c r="B64" i="22" s="1"/>
  <c r="B63" i="22"/>
  <c r="N62" i="22"/>
  <c r="M62" i="22"/>
  <c r="L62" i="22"/>
  <c r="K62" i="22"/>
  <c r="J62" i="22"/>
  <c r="I62" i="22"/>
  <c r="H61" i="22"/>
  <c r="G61" i="22" s="1"/>
  <c r="F61" i="22" s="1"/>
  <c r="E61" i="22" s="1"/>
  <c r="D61" i="22" s="1"/>
  <c r="C61" i="22" s="1"/>
  <c r="B61" i="22" s="1"/>
  <c r="H60" i="22"/>
  <c r="G60" i="22"/>
  <c r="F60" i="22" s="1"/>
  <c r="E60" i="22"/>
  <c r="D60" i="22" s="1"/>
  <c r="C60" i="22" s="1"/>
  <c r="B60" i="22" s="1"/>
  <c r="H59" i="22"/>
  <c r="G59" i="22" s="1"/>
  <c r="F59" i="22" s="1"/>
  <c r="E59" i="22" s="1"/>
  <c r="D59" i="22" s="1"/>
  <c r="C59" i="22" s="1"/>
  <c r="B59" i="22" s="1"/>
  <c r="H58" i="22"/>
  <c r="G58" i="22"/>
  <c r="F58" i="22" s="1"/>
  <c r="E58" i="22"/>
  <c r="D58" i="22" s="1"/>
  <c r="C58" i="22" s="1"/>
  <c r="B58" i="22" s="1"/>
  <c r="H57" i="22"/>
  <c r="G57" i="22" s="1"/>
  <c r="F57" i="22" s="1"/>
  <c r="E57" i="22" s="1"/>
  <c r="D57" i="22" s="1"/>
  <c r="C57" i="22" s="1"/>
  <c r="B57" i="22" s="1"/>
  <c r="H56" i="22"/>
  <c r="G56" i="22"/>
  <c r="F56" i="22" s="1"/>
  <c r="E56" i="22"/>
  <c r="D56" i="22" s="1"/>
  <c r="C56" i="22" s="1"/>
  <c r="B56" i="22" s="1"/>
  <c r="H55" i="22"/>
  <c r="G55" i="22" s="1"/>
  <c r="F55" i="22" s="1"/>
  <c r="E55" i="22" s="1"/>
  <c r="D55" i="22" s="1"/>
  <c r="C55" i="22" s="1"/>
  <c r="B55" i="22" s="1"/>
  <c r="H54" i="22"/>
  <c r="G54" i="22"/>
  <c r="F54" i="22" s="1"/>
  <c r="E54" i="22"/>
  <c r="D54" i="22" s="1"/>
  <c r="C54" i="22" s="1"/>
  <c r="B54" i="22" s="1"/>
  <c r="H53" i="22"/>
  <c r="G53" i="22" s="1"/>
  <c r="F53" i="22" s="1"/>
  <c r="E53" i="22" s="1"/>
  <c r="D53" i="22" s="1"/>
  <c r="C53" i="22" s="1"/>
  <c r="B53" i="22" s="1"/>
  <c r="H52" i="22"/>
  <c r="G52" i="22"/>
  <c r="F52" i="22" s="1"/>
  <c r="E52" i="22"/>
  <c r="D52" i="22" s="1"/>
  <c r="C52" i="22" s="1"/>
  <c r="B52" i="22" s="1"/>
  <c r="H51" i="22"/>
  <c r="G51" i="22" s="1"/>
  <c r="F51" i="22" s="1"/>
  <c r="E51" i="22" s="1"/>
  <c r="D51" i="22" s="1"/>
  <c r="C51" i="22" s="1"/>
  <c r="B51" i="22" s="1"/>
  <c r="H50" i="22"/>
  <c r="G50" i="22"/>
  <c r="F50" i="22" s="1"/>
  <c r="E50" i="22"/>
  <c r="D50" i="22" s="1"/>
  <c r="C50" i="22" s="1"/>
  <c r="B50" i="22" s="1"/>
  <c r="H49" i="22"/>
  <c r="G49" i="22" s="1"/>
  <c r="F49" i="22" s="1"/>
  <c r="E49" i="22" s="1"/>
  <c r="D49" i="22" s="1"/>
  <c r="C49" i="22" s="1"/>
  <c r="B49" i="22" s="1"/>
  <c r="H48" i="22"/>
  <c r="G48" i="22"/>
  <c r="F48" i="22" s="1"/>
  <c r="E48" i="22"/>
  <c r="D48" i="22" s="1"/>
  <c r="C48" i="22" s="1"/>
  <c r="B48" i="22" s="1"/>
  <c r="M47" i="22"/>
  <c r="L47" i="22" s="1"/>
  <c r="K47" i="22" s="1"/>
  <c r="J47" i="22" s="1"/>
  <c r="I47" i="22" s="1"/>
  <c r="H47" i="22" s="1"/>
  <c r="G47" i="22" s="1"/>
  <c r="F47" i="22" s="1"/>
  <c r="E47" i="22" s="1"/>
  <c r="D47" i="22" s="1"/>
  <c r="C47" i="22" s="1"/>
  <c r="B47" i="22" s="1"/>
  <c r="M46" i="22"/>
  <c r="L46" i="22" s="1"/>
  <c r="K46" i="22" s="1"/>
  <c r="J46" i="22" s="1"/>
  <c r="I46" i="22" s="1"/>
  <c r="H46" i="22" s="1"/>
  <c r="G46" i="22" s="1"/>
  <c r="F46" i="22" s="1"/>
  <c r="E46" i="22" s="1"/>
  <c r="D46" i="22" s="1"/>
  <c r="C46" i="22" s="1"/>
  <c r="B46" i="22" s="1"/>
  <c r="M45" i="22"/>
  <c r="L45" i="22" s="1"/>
  <c r="K45" i="22" s="1"/>
  <c r="J45" i="22" s="1"/>
  <c r="I45" i="22" s="1"/>
  <c r="H45" i="22" s="1"/>
  <c r="G45" i="22" s="1"/>
  <c r="F45" i="22" s="1"/>
  <c r="E45" i="22" s="1"/>
  <c r="D45" i="22" s="1"/>
  <c r="C45" i="22" s="1"/>
  <c r="B45" i="22" s="1"/>
  <c r="M44" i="22"/>
  <c r="L44" i="22"/>
  <c r="K44" i="22" s="1"/>
  <c r="J44" i="22" s="1"/>
  <c r="I44" i="22" s="1"/>
  <c r="H44" i="22" s="1"/>
  <c r="G44" i="22" s="1"/>
  <c r="F44" i="22" s="1"/>
  <c r="E44" i="22" s="1"/>
  <c r="D44" i="22" s="1"/>
  <c r="C44" i="22" s="1"/>
  <c r="B44" i="22" s="1"/>
  <c r="M43" i="22"/>
  <c r="L43" i="22"/>
  <c r="K43" i="22" s="1"/>
  <c r="H42" i="22"/>
  <c r="G42" i="22"/>
  <c r="F42" i="22" s="1"/>
  <c r="E42" i="22" s="1"/>
  <c r="D42" i="22" s="1"/>
  <c r="C42" i="22" s="1"/>
  <c r="B42" i="22" s="1"/>
  <c r="N41" i="22"/>
  <c r="L41" i="22"/>
  <c r="B40" i="22"/>
  <c r="H39" i="22"/>
  <c r="G39" i="22" s="1"/>
  <c r="B38" i="22"/>
  <c r="B37" i="22"/>
  <c r="B36" i="22"/>
  <c r="B35" i="22"/>
  <c r="B34" i="22"/>
  <c r="B33" i="22"/>
  <c r="B32" i="22"/>
  <c r="N31" i="22"/>
  <c r="M31" i="22"/>
  <c r="L31" i="22"/>
  <c r="K31" i="22"/>
  <c r="J31" i="22"/>
  <c r="I31" i="22"/>
  <c r="H31" i="22"/>
  <c r="B30" i="22"/>
  <c r="B29" i="22"/>
  <c r="B28" i="22"/>
  <c r="B27" i="22"/>
  <c r="B26" i="22"/>
  <c r="H25" i="22"/>
  <c r="G25" i="22" s="1"/>
  <c r="F25" i="22" s="1"/>
  <c r="B25" i="22" s="1"/>
  <c r="B24" i="22"/>
  <c r="H23" i="22"/>
  <c r="G23" i="22"/>
  <c r="F23" i="22" s="1"/>
  <c r="B22" i="22"/>
  <c r="N21" i="22"/>
  <c r="M21" i="22"/>
  <c r="L21" i="22"/>
  <c r="K21" i="22"/>
  <c r="J21" i="22"/>
  <c r="I21" i="22"/>
  <c r="H21" i="22"/>
  <c r="E21" i="22"/>
  <c r="D21" i="22"/>
  <c r="C21" i="22"/>
  <c r="M20" i="22"/>
  <c r="L20" i="22"/>
  <c r="K20" i="22" s="1"/>
  <c r="B20" i="22"/>
  <c r="H19" i="22"/>
  <c r="F19" i="22"/>
  <c r="E19" i="22" s="1"/>
  <c r="D19" i="22" s="1"/>
  <c r="C19" i="22" s="1"/>
  <c r="B19" i="22" s="1"/>
  <c r="H18" i="22"/>
  <c r="G18" i="22"/>
  <c r="F18" i="22" s="1"/>
  <c r="E18" i="22" s="1"/>
  <c r="D18" i="22" s="1"/>
  <c r="C18" i="22" s="1"/>
  <c r="B18" i="22" s="1"/>
  <c r="M17" i="22"/>
  <c r="L17" i="22" s="1"/>
  <c r="K17" i="22" s="1"/>
  <c r="B17" i="22"/>
  <c r="M16" i="22"/>
  <c r="L16" i="22" s="1"/>
  <c r="B16" i="22"/>
  <c r="N15" i="22"/>
  <c r="N103" i="22" s="1"/>
  <c r="M15" i="22"/>
  <c r="J15" i="22"/>
  <c r="I15" i="22"/>
  <c r="H15" i="22"/>
  <c r="G15" i="22"/>
  <c r="F15" i="22"/>
  <c r="E15" i="22"/>
  <c r="D15" i="22"/>
  <c r="C15" i="22"/>
  <c r="L15" i="22" l="1"/>
  <c r="L103" i="22" s="1"/>
  <c r="K16" i="22"/>
  <c r="K15" i="22" s="1"/>
  <c r="G31" i="22"/>
  <c r="F39" i="22"/>
  <c r="K41" i="22"/>
  <c r="J43" i="22"/>
  <c r="B23" i="22"/>
  <c r="F21" i="22"/>
  <c r="B21" i="22" s="1"/>
  <c r="G65" i="22"/>
  <c r="F65" i="22" s="1"/>
  <c r="E65" i="22" s="1"/>
  <c r="D65" i="22" s="1"/>
  <c r="C65" i="22" s="1"/>
  <c r="B65" i="22" s="1"/>
  <c r="H62" i="22"/>
  <c r="B15" i="22"/>
  <c r="O15" i="22" s="1"/>
  <c r="G21" i="22"/>
  <c r="M41" i="22"/>
  <c r="M103" i="22" s="1"/>
  <c r="I113" i="22"/>
  <c r="K113" i="22"/>
  <c r="M113" i="22"/>
  <c r="H113" i="22" l="1"/>
  <c r="G113" i="22" s="1"/>
  <c r="F113" i="22" s="1"/>
  <c r="E113" i="22" s="1"/>
  <c r="D113" i="22" s="1"/>
  <c r="C113" i="22" s="1"/>
  <c r="B113" i="22" s="1"/>
  <c r="E62" i="22"/>
  <c r="B62" i="22" s="1"/>
  <c r="I43" i="22"/>
  <c r="J41" i="22"/>
  <c r="J103" i="22" s="1"/>
  <c r="J115" i="22" s="1"/>
  <c r="E39" i="22"/>
  <c r="F31" i="22"/>
  <c r="K103" i="22"/>
  <c r="E31" i="22" l="1"/>
  <c r="D39" i="22"/>
  <c r="I41" i="22"/>
  <c r="H43" i="22"/>
  <c r="G43" i="22" s="1"/>
  <c r="F43" i="22" s="1"/>
  <c r="E43" i="22" s="1"/>
  <c r="D43" i="22" s="1"/>
  <c r="C43" i="22" s="1"/>
  <c r="B43" i="22" s="1"/>
  <c r="C39" i="22" l="1"/>
  <c r="D31" i="22"/>
  <c r="H41" i="22"/>
  <c r="I103" i="22"/>
  <c r="I115" i="22" s="1"/>
  <c r="G41" i="22" l="1"/>
  <c r="H103" i="22"/>
  <c r="H115" i="22" s="1"/>
  <c r="C31" i="22"/>
  <c r="B39" i="22"/>
  <c r="B31" i="22" l="1"/>
  <c r="F41" i="22"/>
  <c r="G103" i="22"/>
  <c r="G115" i="22" s="1"/>
  <c r="E41" i="22" l="1"/>
  <c r="F103" i="22"/>
  <c r="F115" i="22" s="1"/>
  <c r="D41" i="22" l="1"/>
  <c r="E103" i="22"/>
  <c r="E115" i="22" s="1"/>
  <c r="C41" i="22" l="1"/>
  <c r="D103" i="22"/>
  <c r="D115" i="22" s="1"/>
  <c r="B41" i="22" l="1"/>
  <c r="C103" i="22"/>
  <c r="C115" i="22" l="1"/>
  <c r="B115" i="22" s="1"/>
  <c r="O115" i="22" s="1"/>
  <c r="B103" i="22"/>
</calcChain>
</file>

<file path=xl/sharedStrings.xml><?xml version="1.0" encoding="utf-8"?>
<sst xmlns="http://schemas.openxmlformats.org/spreadsheetml/2006/main" count="115" uniqueCount="115">
  <si>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</si>
  <si>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</si>
  <si>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</si>
  <si>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</si>
  <si>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</si>
  <si>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</si>
  <si>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</si>
  <si>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</si>
  <si>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</si>
  <si>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</si>
  <si>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</si>
  <si>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</si>
  <si>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</si>
  <si>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</si>
  <si>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</si>
  <si>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</si>
  <si>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</si>
  <si>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</si>
  <si>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</si>
  <si>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</si>
  <si>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</si>
  <si>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</si>
  <si>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</si>
  <si>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</si>
  <si>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</si>
  <si>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</si>
  <si>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</si>
  <si>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</si>
  <si>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</si>
  <si>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</si>
  <si>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</si>
  <si>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</si>
  <si>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</si>
  <si>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</si>
  <si>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</si>
  <si>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</si>
  <si>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</si>
  <si>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</si>
  <si>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</si>
  <si>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</si>
  <si>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</si>
  <si>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</si>
  <si>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</si>
  <si>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</si>
  <si>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</si>
  <si>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</si>
  <si>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</si>
  <si>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</si>
  <si>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</si>
  <si>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</si>
  <si>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</si>
  <si>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</si>
  <si>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</si>
  <si>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</si>
  <si>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</si>
  <si>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</si>
  <si>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</si>
  <si>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</si>
  <si>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</si>
  <si>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</si>
  <si>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</si>
  <si>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</si>
  <si>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</si>
  <si>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</si>
  <si>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</si>
  <si>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</si>
  <si>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</si>
  <si>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</si>
  <si>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</si>
  <si>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</si>
  <si>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</si>
  <si>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</si>
  <si>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</si>
  <si>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</si>
  <si>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</si>
  <si>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</si>
  <si>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</si>
  <si>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</si>
  <si>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Octubre </t>
  </si>
  <si>
    <t>Noviembre</t>
  </si>
  <si>
    <t>Diciembre</t>
  </si>
  <si>
    <t xml:space="preserve">Presupuesto de Gastos y Aplicaciones Financieras </t>
  </si>
  <si>
    <t xml:space="preserve">Total </t>
  </si>
  <si>
    <t>MINISTERIO DE DEFENSA</t>
  </si>
  <si>
    <t>Fuente: [Sistema Integrado de Gestión Financiera]</t>
  </si>
  <si>
    <t xml:space="preserve"> Preparado por:                                                                                                                          </t>
  </si>
  <si>
    <t>Autorizado por:</t>
  </si>
  <si>
    <t>Marzo</t>
  </si>
  <si>
    <t>Abril</t>
  </si>
  <si>
    <t>Mayo</t>
  </si>
  <si>
    <t>Junio</t>
  </si>
  <si>
    <t>2.1.3 - DIETAS Y GASTOS DE REPRESENTACION</t>
  </si>
  <si>
    <t>2.4.6 - SUBVENCIONES</t>
  </si>
  <si>
    <t>2.6.10 -TERRENO URBANO</t>
  </si>
  <si>
    <t>2.6.11-OBJETO DE VALOR</t>
  </si>
  <si>
    <t>2.9.23- INTERESES DE LA DEUDA PUBLICA COMERCIAL</t>
  </si>
  <si>
    <t>Julio</t>
  </si>
  <si>
    <t>Agosto</t>
  </si>
  <si>
    <t>Septiembre</t>
  </si>
  <si>
    <t xml:space="preserve">                                                                                                                                                                                                 Revisado por:</t>
  </si>
  <si>
    <t>Mayor Contador, E.R.D.</t>
  </si>
  <si>
    <t>Teniente de Navío Contadora</t>
  </si>
  <si>
    <t xml:space="preserve"> Encargada de Presupuesto del CESFronT.                                                                       </t>
  </si>
  <si>
    <t>Lic. RAMÓN  R. REYNOSO AMADOR,</t>
  </si>
  <si>
    <t xml:space="preserve">                                                                                                                                                                                          Lic. WILLIAM LEITH DE LEÓN, </t>
  </si>
  <si>
    <t xml:space="preserve">                                                                                                                                                                                               Capitán de Corbeta  Contador, A.R.D.</t>
  </si>
  <si>
    <t>Enero</t>
  </si>
  <si>
    <t>Febrero</t>
  </si>
  <si>
    <t xml:space="preserve">                                                                                                                                                                                                    Auditor Interno del CESFronT.</t>
  </si>
  <si>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LEOMARY MELINA FRANCO MARTÍNEZ,</t>
    </r>
    <r>
      <rPr>
        <sz val="11"/>
        <color theme="1"/>
        <rFont val="Calibri"/>
        <family val="2"/>
        <scheme val="minor"/>
      </rPr>
      <t>MEF</t>
    </r>
  </si>
  <si>
    <t>Año 2022</t>
  </si>
  <si>
    <t>Sud-Director Financiero del CESFronT</t>
  </si>
  <si>
    <t>CUERPO ESPECIALIZADO DE SEGURIDAD FRONTERIZA TERRESTRE, (CESFronT).</t>
  </si>
  <si>
    <t>Fecha de imputación: hasta el 31 de agosto del 2022</t>
  </si>
  <si>
    <t>Fecha de registro:  el 01 de septiembre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</si>
</sst>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6" fontId="5" fillId="0" borderId="0" applyFont="0" applyFill="0" applyBorder="0" applyAlignment="0" applyProtection="0"/>
  </cellStyleXfs>
  <cellXfs count="4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64" fontId="1" fillId="0" borderId="1" xfId="1" applyFont="1" applyBorder="1" applyAlignment="1">
      <alignment horizontal="left" vertical="center" wrapText="1"/>
    </xf>
    <xf numFmtId="164" fontId="1" fillId="0" borderId="0" xfId="1" applyFont="1" applyAlignment="1">
      <alignment vertical="center" wrapText="1"/>
    </xf>
    <xf numFmtId="0" fontId="0" fillId="0" borderId="0" xfId="0" applyFill="1" applyBorder="1"/>
    <xf numFmtId="165" fontId="1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 indent="2"/>
    </xf>
    <xf numFmtId="0" fontId="0" fillId="0" borderId="0" xfId="0" applyFont="1" applyFill="1" applyBorder="1" applyAlignment="1">
      <alignment vertical="center" wrapText="1"/>
    </xf>
    <xf numFmtId="164" fontId="1" fillId="2" borderId="2" xfId="1" applyFont="1" applyFill="1" applyBorder="1" applyAlignment="1">
      <alignment horizontal="center" vertical="center" wrapText="1"/>
    </xf>
    <xf numFmtId="4" fontId="0" fillId="0" borderId="0" xfId="0" applyNumberFormat="1"/>
    <xf numFmtId="164" fontId="1" fillId="0" borderId="0" xfId="1" applyFont="1" applyBorder="1"/>
    <xf numFmtId="0" fontId="1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vertical="center" wrapText="1"/>
    </xf>
    <xf numFmtId="4" fontId="1" fillId="0" borderId="0" xfId="0" applyNumberFormat="1" applyFont="1"/>
    <xf numFmtId="2" fontId="1" fillId="0" borderId="0" xfId="0" applyNumberFormat="1" applyFont="1"/>
    <xf numFmtId="4" fontId="0" fillId="0" borderId="0" xfId="0" applyNumberFormat="1" applyBorder="1"/>
    <xf numFmtId="2" fontId="1" fillId="0" borderId="0" xfId="1" applyNumberFormat="1" applyFont="1"/>
    <xf numFmtId="4" fontId="1" fillId="0" borderId="0" xfId="0" applyNumberFormat="1" applyFont="1" applyBorder="1"/>
    <xf numFmtId="4" fontId="0" fillId="0" borderId="0" xfId="0" applyNumberFormat="1" applyFill="1" applyBorder="1"/>
    <xf numFmtId="2" fontId="4" fillId="0" borderId="0" xfId="1" applyNumberFormat="1" applyFont="1"/>
    <xf numFmtId="2" fontId="1" fillId="0" borderId="0" xfId="0" applyNumberFormat="1" applyFont="1" applyAlignment="1"/>
    <xf numFmtId="4" fontId="0" fillId="0" borderId="0" xfId="0" applyNumberFormat="1" applyBorder="1" applyAlignment="1"/>
    <xf numFmtId="2" fontId="1" fillId="0" borderId="0" xfId="1" applyNumberFormat="1" applyFont="1" applyAlignment="1"/>
    <xf numFmtId="2" fontId="1" fillId="2" borderId="2" xfId="0" applyNumberFormat="1" applyFont="1" applyFill="1" applyBorder="1" applyAlignment="1">
      <alignment horizontal="right" vertical="center" wrapText="1"/>
    </xf>
    <xf numFmtId="164" fontId="0" fillId="0" borderId="0" xfId="0" applyNumberFormat="1"/>
    <xf numFmtId="0" fontId="0" fillId="0" borderId="0" xfId="0" applyAlignment="1">
      <alignment horizontal="center"/>
    </xf>
    <xf numFmtId="165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5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3">
    <cellStyle name="Comma_D2006" xfId="2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5</xdr:row>
      <xdr:rowOff>85725</xdr:rowOff>
    </xdr:from>
    <xdr:to>
      <xdr:col>0</xdr:col>
      <xdr:colOff>2505075</xdr:colOff>
      <xdr:row>10</xdr:row>
      <xdr:rowOff>28575</xdr:rowOff>
    </xdr:to>
    <xdr:pic>
      <xdr:nvPicPr>
        <xdr:cNvPr id="3" name="2 Imagen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190625"/>
          <a:ext cx="23717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762000</xdr:colOff>
      <xdr:row>3</xdr:row>
      <xdr:rowOff>152400</xdr:rowOff>
    </xdr:from>
    <xdr:to>
      <xdr:col>12</xdr:col>
      <xdr:colOff>447675</xdr:colOff>
      <xdr:row>9</xdr:row>
      <xdr:rowOff>133350</xdr:rowOff>
    </xdr:to>
    <xdr:pic>
      <xdr:nvPicPr>
        <xdr:cNvPr id="4" name="Picture 1" descr="image1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5000" y="866775"/>
          <a:ext cx="1590675" cy="1143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9"/>
  <sheetViews>
    <sheetView showGridLines="0" tabSelected="1" workbookViewId="0">
      <selection activeCell="A6" sqref="A6:O8"/>
    </sheetView>
  </sheetViews>
  <sheetFormatPr baseColWidth="10" defaultColWidth="9.140625" defaultRowHeight="15" x14ac:dyDescent="0.25"/>
  <cols>
    <col min="1" max="1" width="48.5703125" customWidth="1"/>
    <col min="2" max="2" width="18.140625" customWidth="1"/>
    <col min="3" max="3" width="15.140625" customWidth="1"/>
    <col min="4" max="4" width="16.42578125" customWidth="1"/>
    <col min="5" max="5" width="14.140625" customWidth="1"/>
    <col min="6" max="6" width="15.85546875" customWidth="1"/>
    <col min="7" max="7" width="15.28515625" customWidth="1"/>
    <col min="8" max="8" width="14.140625" bestFit="1" customWidth="1"/>
    <col min="9" max="9" width="15.7109375" customWidth="1"/>
    <col min="10" max="10" width="15.140625" bestFit="1" customWidth="1"/>
    <col min="11" max="12" width="14.28515625" customWidth="1"/>
    <col min="13" max="13" width="14.140625" customWidth="1"/>
    <col min="14" max="14" width="14.7109375" customWidth="1"/>
    <col min="15" max="15" width="0.28515625" customWidth="1"/>
    <col min="16" max="16" width="13.42578125" customWidth="1"/>
  </cols>
  <sheetData>
    <row r="1" spans="1:16" ht="18.75" x14ac:dyDescent="0.25">
      <c r="A1" s="41" t="s">
        <v>83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6" ht="18.75" customHeight="1" x14ac:dyDescent="0.25">
      <c r="A2" s="41" t="s">
        <v>112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6" ht="18.75" x14ac:dyDescent="0.25">
      <c r="A3" s="41" t="s">
        <v>110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6" ht="15.75" customHeight="1" x14ac:dyDescent="0.25">
      <c r="A4" s="40" t="s">
        <v>81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6" x14ac:dyDescent="0.25">
      <c r="A5" s="42" t="s">
        <v>36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</row>
    <row r="6" spans="1:16" ht="15.75" customHeight="1" x14ac:dyDescent="0.25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6" ht="15" customHeight="1" x14ac:dyDescent="0.25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</row>
    <row r="8" spans="1:16" x14ac:dyDescent="0.2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16" x14ac:dyDescent="0.25">
      <c r="A9" s="36"/>
      <c r="B9" s="36"/>
      <c r="C9" s="36"/>
      <c r="E9" s="11"/>
    </row>
    <row r="10" spans="1:16" x14ac:dyDescent="0.25">
      <c r="A10" s="36"/>
      <c r="B10" s="36"/>
      <c r="C10" s="36"/>
      <c r="E10" s="11"/>
    </row>
    <row r="11" spans="1:16" x14ac:dyDescent="0.25">
      <c r="A11" s="36"/>
      <c r="B11" s="36"/>
      <c r="C11" s="36"/>
      <c r="E11" s="11"/>
    </row>
    <row r="12" spans="1:16" ht="1.5" customHeight="1" x14ac:dyDescent="0.25">
      <c r="A12" s="36"/>
      <c r="B12" s="36"/>
      <c r="C12" s="36"/>
      <c r="E12" s="11"/>
    </row>
    <row r="13" spans="1:16" ht="15.75" x14ac:dyDescent="0.25">
      <c r="A13" s="9" t="s">
        <v>0</v>
      </c>
      <c r="B13" s="10" t="s">
        <v>82</v>
      </c>
      <c r="C13" s="10" t="s">
        <v>106</v>
      </c>
      <c r="D13" s="10" t="s">
        <v>107</v>
      </c>
      <c r="E13" s="10" t="s">
        <v>87</v>
      </c>
      <c r="F13" s="10" t="s">
        <v>88</v>
      </c>
      <c r="G13" s="10" t="s">
        <v>89</v>
      </c>
      <c r="H13" s="10" t="s">
        <v>90</v>
      </c>
      <c r="I13" s="10" t="s">
        <v>96</v>
      </c>
      <c r="J13" s="10" t="s">
        <v>97</v>
      </c>
      <c r="K13" s="10" t="s">
        <v>98</v>
      </c>
      <c r="L13" s="10" t="s">
        <v>78</v>
      </c>
      <c r="M13" s="10" t="s">
        <v>79</v>
      </c>
      <c r="N13" s="10" t="s">
        <v>80</v>
      </c>
    </row>
    <row r="14" spans="1:16" x14ac:dyDescent="0.25">
      <c r="A14" s="1" t="s">
        <v>1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6" ht="12.95" customHeight="1" x14ac:dyDescent="0.25">
      <c r="A15" s="3" t="s">
        <v>2</v>
      </c>
      <c r="B15" s="13">
        <f>+C15+D15+E15+F15+G15+H15+I15+J15+K15+L15+M15+N15</f>
        <v>133450811.42999998</v>
      </c>
      <c r="C15" s="13">
        <f t="shared" ref="C15:N15" si="0">C16+C17+C20</f>
        <v>14434000.48</v>
      </c>
      <c r="D15" s="13">
        <f t="shared" si="0"/>
        <v>14833548.42</v>
      </c>
      <c r="E15" s="13">
        <f t="shared" si="0"/>
        <v>15628105.18</v>
      </c>
      <c r="F15" s="13">
        <f t="shared" si="0"/>
        <v>15836712.18</v>
      </c>
      <c r="G15" s="13">
        <f>G16+G17+G20</f>
        <v>15913046.23</v>
      </c>
      <c r="H15" s="13">
        <f t="shared" si="0"/>
        <v>18830761.830000002</v>
      </c>
      <c r="I15" s="13">
        <f t="shared" si="0"/>
        <v>18872837.259999998</v>
      </c>
      <c r="J15" s="13">
        <f t="shared" si="0"/>
        <v>19101799.849999998</v>
      </c>
      <c r="K15" s="13">
        <f t="shared" si="0"/>
        <v>0</v>
      </c>
      <c r="L15" s="13">
        <f t="shared" si="0"/>
        <v>0</v>
      </c>
      <c r="M15" s="13">
        <f t="shared" si="0"/>
        <v>0</v>
      </c>
      <c r="N15" s="13">
        <f t="shared" si="0"/>
        <v>0</v>
      </c>
      <c r="O15" s="35">
        <f>SUM(B15:H15)</f>
        <v>228926985.74999997</v>
      </c>
    </row>
    <row r="16" spans="1:16" ht="12.95" customHeight="1" x14ac:dyDescent="0.25">
      <c r="A16" s="6" t="s">
        <v>3</v>
      </c>
      <c r="B16" s="19">
        <f t="shared" ref="B16:B78" si="1">C16+D16+E16+F16+G16+H16+I16</f>
        <v>99034610.280000001</v>
      </c>
      <c r="C16" s="19">
        <v>12585140.5</v>
      </c>
      <c r="D16" s="19">
        <v>12943853.5</v>
      </c>
      <c r="E16" s="19">
        <v>13582316.5</v>
      </c>
      <c r="F16" s="19">
        <v>13746772.5</v>
      </c>
      <c r="G16" s="19">
        <v>13806212.5</v>
      </c>
      <c r="H16" s="19">
        <v>16166712.5</v>
      </c>
      <c r="I16" s="19">
        <v>16203602.279999999</v>
      </c>
      <c r="J16" s="19">
        <v>16384302.5</v>
      </c>
      <c r="K16" s="30">
        <f t="shared" ref="K16:M17" si="2">L16+M16+N16+O16+P16+Q16+R16</f>
        <v>0</v>
      </c>
      <c r="L16" s="30">
        <f t="shared" si="2"/>
        <v>0</v>
      </c>
      <c r="M16" s="30">
        <f t="shared" si="2"/>
        <v>0</v>
      </c>
      <c r="N16" s="19">
        <v>0</v>
      </c>
      <c r="P16" s="19"/>
    </row>
    <row r="17" spans="1:16" ht="12.95" customHeight="1" x14ac:dyDescent="0.25">
      <c r="A17" s="6" t="s">
        <v>4</v>
      </c>
      <c r="B17" s="19">
        <f t="shared" si="1"/>
        <v>14604423.57</v>
      </c>
      <c r="C17" s="19">
        <v>1752394.17</v>
      </c>
      <c r="D17" s="19">
        <v>1787988.76</v>
      </c>
      <c r="E17" s="19">
        <v>1944545.19</v>
      </c>
      <c r="F17" s="19">
        <v>1987659.94</v>
      </c>
      <c r="G17" s="19">
        <v>2005429.41</v>
      </c>
      <c r="H17" s="19">
        <v>2561650.21</v>
      </c>
      <c r="I17" s="19">
        <v>2564755.89</v>
      </c>
      <c r="J17" s="19">
        <v>2613018.2599999998</v>
      </c>
      <c r="K17" s="30">
        <f t="shared" si="2"/>
        <v>0</v>
      </c>
      <c r="L17" s="30">
        <f t="shared" si="2"/>
        <v>0</v>
      </c>
      <c r="M17" s="30">
        <f t="shared" si="2"/>
        <v>0</v>
      </c>
      <c r="N17" s="19">
        <v>0</v>
      </c>
      <c r="P17" s="19"/>
    </row>
    <row r="18" spans="1:16" ht="12.95" customHeight="1" x14ac:dyDescent="0.25">
      <c r="A18" s="6" t="s">
        <v>91</v>
      </c>
      <c r="B18" s="19">
        <f t="shared" si="1"/>
        <v>0</v>
      </c>
      <c r="C18" s="30">
        <f t="shared" ref="C18:C78" si="3">D18+E18+F18+G18+H18+I18+J18</f>
        <v>0</v>
      </c>
      <c r="D18" s="30">
        <f t="shared" ref="D18:D78" si="4">E18+F18+G18+H18+I18+J18+K18</f>
        <v>0</v>
      </c>
      <c r="E18" s="30">
        <f t="shared" ref="E18:E78" si="5">F18+G18+H18+I18+J18+K18+L18</f>
        <v>0</v>
      </c>
      <c r="F18" s="30">
        <f t="shared" ref="F18:F78" si="6">G18+H18+I18+J18+K18+L18+M18</f>
        <v>0</v>
      </c>
      <c r="G18" s="30">
        <f t="shared" ref="G18:G78" si="7">H18+I18+J18+K18+L18+M18+N18</f>
        <v>0</v>
      </c>
      <c r="H18" s="30">
        <f t="shared" ref="H18:H78" si="8">I18+J18+K18+L18+M18+N18+O18</f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</row>
    <row r="19" spans="1:16" ht="12.95" customHeight="1" x14ac:dyDescent="0.25">
      <c r="A19" s="6" t="s">
        <v>5</v>
      </c>
      <c r="B19" s="19">
        <f>C19+D19+E19+F19+G19+H19+I19</f>
        <v>0</v>
      </c>
      <c r="C19" s="30">
        <f>D19+E19+F19+G19+H19+I19+J19</f>
        <v>0</v>
      </c>
      <c r="D19" s="30">
        <f>E19+F19+G19+H19+I19+J19+K19</f>
        <v>0</v>
      </c>
      <c r="E19" s="30">
        <f>F19+G19+H19+I19+J19+K19+L19</f>
        <v>0</v>
      </c>
      <c r="F19" s="30">
        <f>G19+H19+I19+J19+K19+L19+M19</f>
        <v>0</v>
      </c>
      <c r="G19" s="19">
        <v>0</v>
      </c>
      <c r="H19" s="30">
        <f t="shared" si="8"/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</row>
    <row r="20" spans="1:16" ht="12.95" customHeight="1" x14ac:dyDescent="0.25">
      <c r="A20" s="6" t="s">
        <v>6</v>
      </c>
      <c r="B20" s="19">
        <f>C20+D20+E20+F20+G20+H20+I20</f>
        <v>709977.73</v>
      </c>
      <c r="C20" s="19">
        <v>96465.81</v>
      </c>
      <c r="D20" s="19">
        <v>101706.16</v>
      </c>
      <c r="E20" s="19">
        <v>101243.49</v>
      </c>
      <c r="F20" s="19">
        <v>102279.74</v>
      </c>
      <c r="G20" s="19">
        <v>101404.32</v>
      </c>
      <c r="H20" s="19">
        <v>102399.12</v>
      </c>
      <c r="I20" s="19">
        <v>104479.09</v>
      </c>
      <c r="J20" s="19">
        <v>104479.09</v>
      </c>
      <c r="K20" s="30">
        <f>L20+M20+N20+O20+P20+Q20+R20</f>
        <v>0</v>
      </c>
      <c r="L20" s="30">
        <f>M20+N20+O20+P20+Q20+R20+S20</f>
        <v>0</v>
      </c>
      <c r="M20" s="30">
        <f>N20+O20+P20+Q20+R20+S20+T20</f>
        <v>0</v>
      </c>
      <c r="N20" s="19">
        <v>0</v>
      </c>
      <c r="P20" s="19"/>
    </row>
    <row r="21" spans="1:16" ht="12.95" customHeight="1" x14ac:dyDescent="0.25">
      <c r="A21" s="3" t="s">
        <v>7</v>
      </c>
      <c r="B21" s="13">
        <f>+C21+D21+E21+F21+G21+H21+I21+J21+K21+L21+M21+N21</f>
        <v>19503974.390000001</v>
      </c>
      <c r="C21" s="13">
        <f t="shared" ref="C21:H21" si="9">C22+C23+C24+C25+C26+C27+C28+C29+C30</f>
        <v>1306835.6399999999</v>
      </c>
      <c r="D21" s="13">
        <f t="shared" si="9"/>
        <v>1668241.93</v>
      </c>
      <c r="E21" s="13">
        <f t="shared" si="9"/>
        <v>3712561.7699999996</v>
      </c>
      <c r="F21" s="13">
        <f t="shared" si="9"/>
        <v>2067549.19</v>
      </c>
      <c r="G21" s="13">
        <f t="shared" si="9"/>
        <v>1781827.81</v>
      </c>
      <c r="H21" s="13">
        <f t="shared" si="9"/>
        <v>3980277.8899999997</v>
      </c>
      <c r="I21" s="13">
        <f t="shared" ref="I21:N21" si="10">I22+I23+I24+I25+I26+I27+I28+I29+I30</f>
        <v>1869278.61</v>
      </c>
      <c r="J21" s="13">
        <f t="shared" si="10"/>
        <v>3117401.55</v>
      </c>
      <c r="K21" s="13">
        <f t="shared" si="10"/>
        <v>0</v>
      </c>
      <c r="L21" s="13">
        <f t="shared" si="10"/>
        <v>0</v>
      </c>
      <c r="M21" s="13">
        <f t="shared" si="10"/>
        <v>0</v>
      </c>
      <c r="N21" s="13">
        <f t="shared" si="10"/>
        <v>0</v>
      </c>
    </row>
    <row r="22" spans="1:16" ht="12.95" customHeight="1" x14ac:dyDescent="0.25">
      <c r="A22" s="6" t="s">
        <v>8</v>
      </c>
      <c r="B22" s="19">
        <f t="shared" si="1"/>
        <v>4529871.459999999</v>
      </c>
      <c r="C22" s="19">
        <v>622244.84</v>
      </c>
      <c r="D22" s="19">
        <v>563992.73</v>
      </c>
      <c r="E22" s="19">
        <v>622560.56000000006</v>
      </c>
      <c r="F22" s="19">
        <v>546335.56999999995</v>
      </c>
      <c r="G22" s="19">
        <v>693047.61</v>
      </c>
      <c r="H22" s="19">
        <v>701500.34</v>
      </c>
      <c r="I22" s="19">
        <v>780189.81</v>
      </c>
      <c r="J22" s="19">
        <v>797921.35</v>
      </c>
      <c r="K22" s="23">
        <v>0</v>
      </c>
      <c r="L22" s="23">
        <v>0</v>
      </c>
      <c r="M22" s="23">
        <v>0</v>
      </c>
      <c r="N22" s="19">
        <v>0</v>
      </c>
      <c r="P22" s="19"/>
    </row>
    <row r="23" spans="1:16" ht="12.95" customHeight="1" x14ac:dyDescent="0.25">
      <c r="A23" s="6" t="s">
        <v>9</v>
      </c>
      <c r="B23" s="19">
        <f t="shared" si="1"/>
        <v>340784</v>
      </c>
      <c r="C23" s="19">
        <v>0</v>
      </c>
      <c r="D23" s="19">
        <v>0</v>
      </c>
      <c r="E23" s="19">
        <v>340784</v>
      </c>
      <c r="F23" s="30">
        <f t="shared" si="6"/>
        <v>0</v>
      </c>
      <c r="G23" s="30">
        <f t="shared" si="7"/>
        <v>0</v>
      </c>
      <c r="H23" s="30">
        <f t="shared" si="8"/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19">
        <v>0</v>
      </c>
    </row>
    <row r="24" spans="1:16" ht="12.95" customHeight="1" x14ac:dyDescent="0.25">
      <c r="A24" s="6" t="s">
        <v>10</v>
      </c>
      <c r="B24" s="19">
        <f t="shared" si="1"/>
        <v>2102800</v>
      </c>
      <c r="C24" s="19">
        <v>300400</v>
      </c>
      <c r="D24" s="19">
        <v>300400</v>
      </c>
      <c r="E24" s="19">
        <v>300400</v>
      </c>
      <c r="F24" s="19">
        <v>300400</v>
      </c>
      <c r="G24" s="19">
        <v>300400</v>
      </c>
      <c r="H24" s="19">
        <v>300400</v>
      </c>
      <c r="I24" s="19">
        <v>300400</v>
      </c>
      <c r="J24" s="19">
        <v>300400</v>
      </c>
      <c r="K24" s="23">
        <v>0</v>
      </c>
      <c r="L24" s="23">
        <v>0</v>
      </c>
      <c r="M24" s="23">
        <v>0</v>
      </c>
      <c r="N24" s="19">
        <v>0</v>
      </c>
    </row>
    <row r="25" spans="1:16" ht="12.95" customHeight="1" x14ac:dyDescent="0.25">
      <c r="A25" s="6" t="s">
        <v>11</v>
      </c>
      <c r="B25" s="19">
        <f t="shared" si="1"/>
        <v>75500</v>
      </c>
      <c r="C25" s="19">
        <v>0</v>
      </c>
      <c r="D25" s="19">
        <v>0</v>
      </c>
      <c r="E25" s="19">
        <v>75500</v>
      </c>
      <c r="F25" s="30">
        <f t="shared" si="6"/>
        <v>0</v>
      </c>
      <c r="G25" s="30">
        <f t="shared" si="7"/>
        <v>0</v>
      </c>
      <c r="H25" s="30">
        <f t="shared" si="8"/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</row>
    <row r="26" spans="1:16" ht="12.95" customHeight="1" x14ac:dyDescent="0.25">
      <c r="A26" s="6" t="s">
        <v>12</v>
      </c>
      <c r="B26" s="19">
        <f t="shared" si="1"/>
        <v>265854</v>
      </c>
      <c r="C26" s="19">
        <v>0</v>
      </c>
      <c r="D26" s="19">
        <v>44309</v>
      </c>
      <c r="E26" s="19">
        <v>44309</v>
      </c>
      <c r="F26" s="19">
        <v>44309</v>
      </c>
      <c r="G26" s="19">
        <v>44309</v>
      </c>
      <c r="H26" s="19">
        <v>44309</v>
      </c>
      <c r="I26" s="19">
        <v>44309</v>
      </c>
      <c r="J26" s="19">
        <v>44309</v>
      </c>
      <c r="K26" s="19">
        <v>0</v>
      </c>
      <c r="L26" s="19">
        <v>0</v>
      </c>
      <c r="M26" s="19">
        <v>0</v>
      </c>
      <c r="N26" s="19">
        <v>0</v>
      </c>
    </row>
    <row r="27" spans="1:16" ht="12.95" customHeight="1" x14ac:dyDescent="0.25">
      <c r="A27" s="6" t="s">
        <v>13</v>
      </c>
      <c r="B27" s="19">
        <f t="shared" si="1"/>
        <v>1898544.82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1898236.22</v>
      </c>
      <c r="I27">
        <v>308.60000000000002</v>
      </c>
      <c r="J27" s="23">
        <v>0</v>
      </c>
      <c r="K27" s="23">
        <v>0</v>
      </c>
      <c r="L27" s="23">
        <v>0</v>
      </c>
      <c r="M27" s="23">
        <v>0</v>
      </c>
      <c r="N27" s="19">
        <v>0</v>
      </c>
    </row>
    <row r="28" spans="1:16" ht="12.95" customHeight="1" x14ac:dyDescent="0.25">
      <c r="A28" s="6" t="s">
        <v>14</v>
      </c>
      <c r="B28" s="19">
        <f t="shared" si="1"/>
        <v>2693627.5500000003</v>
      </c>
      <c r="C28" s="19">
        <v>0</v>
      </c>
      <c r="D28" s="19">
        <v>375349.4</v>
      </c>
      <c r="E28" s="19">
        <v>380447</v>
      </c>
      <c r="F28" s="19">
        <v>691464.32</v>
      </c>
      <c r="G28" s="19">
        <v>375349.4</v>
      </c>
      <c r="H28" s="19">
        <v>495668.03</v>
      </c>
      <c r="I28" s="19">
        <v>375349.4</v>
      </c>
      <c r="J28" s="19">
        <v>375349.4</v>
      </c>
      <c r="K28" s="23">
        <v>0</v>
      </c>
      <c r="L28" s="23">
        <v>0</v>
      </c>
      <c r="M28" s="23">
        <v>0</v>
      </c>
      <c r="N28" s="19">
        <v>0</v>
      </c>
    </row>
    <row r="29" spans="1:16" ht="30" customHeight="1" x14ac:dyDescent="0.25">
      <c r="A29" s="6" t="s">
        <v>15</v>
      </c>
      <c r="B29" s="19">
        <f t="shared" si="1"/>
        <v>2798902.0999999996</v>
      </c>
      <c r="C29" s="19">
        <v>384190.8</v>
      </c>
      <c r="D29" s="19">
        <v>384190.8</v>
      </c>
      <c r="E29" s="19">
        <v>384190.8</v>
      </c>
      <c r="F29" s="19">
        <v>368721.8</v>
      </c>
      <c r="G29" s="19">
        <v>368721.8</v>
      </c>
      <c r="H29" s="19">
        <v>540164.30000000005</v>
      </c>
      <c r="I29" s="19">
        <v>368721.8</v>
      </c>
      <c r="J29" s="19">
        <v>368721.8</v>
      </c>
      <c r="K29" s="23">
        <v>0</v>
      </c>
      <c r="L29" s="23">
        <v>0</v>
      </c>
      <c r="M29" s="23">
        <v>0</v>
      </c>
      <c r="N29" s="19">
        <v>0</v>
      </c>
    </row>
    <row r="30" spans="1:16" ht="12.95" customHeight="1" x14ac:dyDescent="0.25">
      <c r="A30" s="6" t="s">
        <v>37</v>
      </c>
      <c r="B30" s="19">
        <f t="shared" si="1"/>
        <v>1680688.91</v>
      </c>
      <c r="C30" s="30">
        <v>0</v>
      </c>
      <c r="D30" s="30">
        <v>0</v>
      </c>
      <c r="E30" s="19">
        <v>1564370.41</v>
      </c>
      <c r="F30" s="19">
        <v>116318.5</v>
      </c>
      <c r="G30" s="30">
        <v>0</v>
      </c>
      <c r="H30" s="30">
        <v>0</v>
      </c>
      <c r="I30" s="23">
        <v>0</v>
      </c>
      <c r="J30" s="19">
        <v>1230700</v>
      </c>
      <c r="K30" s="23">
        <v>0</v>
      </c>
      <c r="L30" s="23">
        <v>0</v>
      </c>
      <c r="M30" s="23">
        <v>0</v>
      </c>
      <c r="N30" s="19">
        <v>0</v>
      </c>
    </row>
    <row r="31" spans="1:16" ht="12.95" customHeight="1" x14ac:dyDescent="0.25">
      <c r="A31" s="3" t="s">
        <v>16</v>
      </c>
      <c r="B31" s="13">
        <f>+C31+D31+E31+F31+G31+H31+I31+J31+K31+L31+M31+N31</f>
        <v>122774866.66000001</v>
      </c>
      <c r="C31" s="13">
        <f t="shared" ref="C31:H31" si="11">C32+C33+C34+C35+C36+C37+C38+C39+C40</f>
        <v>4603141.22</v>
      </c>
      <c r="D31" s="13">
        <f t="shared" si="11"/>
        <v>11536800</v>
      </c>
      <c r="E31" s="20">
        <f t="shared" si="11"/>
        <v>33171035.620000001</v>
      </c>
      <c r="F31" s="20">
        <f t="shared" si="11"/>
        <v>12844465.15</v>
      </c>
      <c r="G31" s="20">
        <f t="shared" si="11"/>
        <v>8230076.8600000003</v>
      </c>
      <c r="H31" s="20">
        <f t="shared" si="11"/>
        <v>17277657.420000002</v>
      </c>
      <c r="I31" s="20">
        <f t="shared" ref="I31:N31" si="12">I32+I33+I34+I35+I36+I37+I38+I39+I40</f>
        <v>21485447.559999999</v>
      </c>
      <c r="J31" s="20">
        <f t="shared" si="12"/>
        <v>13626242.830000002</v>
      </c>
      <c r="K31" s="20">
        <f t="shared" si="12"/>
        <v>0</v>
      </c>
      <c r="L31" s="20">
        <f t="shared" si="12"/>
        <v>0</v>
      </c>
      <c r="M31" s="20">
        <f t="shared" si="12"/>
        <v>0</v>
      </c>
      <c r="N31" s="20">
        <f t="shared" si="12"/>
        <v>0</v>
      </c>
    </row>
    <row r="32" spans="1:16" ht="12.95" customHeight="1" x14ac:dyDescent="0.25">
      <c r="A32" s="6" t="s">
        <v>17</v>
      </c>
      <c r="B32" s="19">
        <f t="shared" si="1"/>
        <v>34343711.829999998</v>
      </c>
      <c r="C32" s="19">
        <v>4603141.22</v>
      </c>
      <c r="D32" s="19">
        <v>4286800</v>
      </c>
      <c r="E32" s="19">
        <v>6202770.7199999997</v>
      </c>
      <c r="F32" s="19">
        <v>4707097.8600000003</v>
      </c>
      <c r="G32" s="19">
        <v>4605076.8600000003</v>
      </c>
      <c r="H32" s="19">
        <v>4603048.8600000003</v>
      </c>
      <c r="I32" s="19">
        <v>5335776.3099999996</v>
      </c>
      <c r="J32" s="19">
        <v>4603154.8600000003</v>
      </c>
      <c r="K32" s="23">
        <v>0</v>
      </c>
      <c r="L32" s="23">
        <v>0</v>
      </c>
      <c r="M32" s="23">
        <v>0</v>
      </c>
      <c r="N32" s="19">
        <v>0</v>
      </c>
    </row>
    <row r="33" spans="1:14" ht="12.95" customHeight="1" x14ac:dyDescent="0.25">
      <c r="A33" s="6" t="s">
        <v>18</v>
      </c>
      <c r="B33" s="19">
        <f t="shared" si="1"/>
        <v>20696312.640000001</v>
      </c>
      <c r="C33" s="19">
        <v>0</v>
      </c>
      <c r="D33" s="19">
        <v>0</v>
      </c>
      <c r="E33" s="19">
        <v>15129853.210000001</v>
      </c>
      <c r="F33" s="19">
        <v>0</v>
      </c>
      <c r="G33" s="19">
        <v>0</v>
      </c>
      <c r="H33" s="19">
        <v>3279987.52</v>
      </c>
      <c r="I33" s="19">
        <v>2286471.91</v>
      </c>
      <c r="J33" s="19">
        <v>187073.71</v>
      </c>
      <c r="K33" s="19">
        <v>0</v>
      </c>
      <c r="L33" s="19">
        <v>0</v>
      </c>
      <c r="M33" s="19">
        <v>0</v>
      </c>
      <c r="N33" s="19">
        <v>0</v>
      </c>
    </row>
    <row r="34" spans="1:14" ht="24.95" customHeight="1" x14ac:dyDescent="0.25">
      <c r="A34" s="6" t="s">
        <v>19</v>
      </c>
      <c r="B34" s="19">
        <f t="shared" si="1"/>
        <v>1119348</v>
      </c>
      <c r="C34" s="30">
        <v>0</v>
      </c>
      <c r="D34" s="19">
        <v>0</v>
      </c>
      <c r="E34" s="19">
        <v>1071912</v>
      </c>
      <c r="F34" s="19">
        <v>0</v>
      </c>
      <c r="G34" s="19">
        <v>0</v>
      </c>
      <c r="H34" s="19">
        <v>47436</v>
      </c>
      <c r="I34" s="19">
        <v>0</v>
      </c>
      <c r="J34" s="19">
        <v>316299</v>
      </c>
      <c r="K34" s="19">
        <v>0</v>
      </c>
      <c r="L34" s="19">
        <v>0</v>
      </c>
      <c r="M34" s="19">
        <v>0</v>
      </c>
      <c r="N34" s="19">
        <v>0</v>
      </c>
    </row>
    <row r="35" spans="1:14" ht="12.95" customHeight="1" x14ac:dyDescent="0.25">
      <c r="A35" s="6" t="s">
        <v>20</v>
      </c>
      <c r="B35" s="19">
        <f t="shared" si="1"/>
        <v>565842.93999999994</v>
      </c>
      <c r="C35" s="30">
        <v>0</v>
      </c>
      <c r="D35" s="19">
        <v>0</v>
      </c>
      <c r="E35" s="19">
        <v>319600</v>
      </c>
      <c r="F35" s="19">
        <v>0</v>
      </c>
      <c r="G35" s="19">
        <v>0</v>
      </c>
      <c r="H35" s="19">
        <v>246242.94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</row>
    <row r="36" spans="1:14" ht="30" customHeight="1" x14ac:dyDescent="0.25">
      <c r="A36" s="6" t="s">
        <v>21</v>
      </c>
      <c r="B36" s="19">
        <f t="shared" si="1"/>
        <v>902011.88</v>
      </c>
      <c r="C36" s="19">
        <v>0</v>
      </c>
      <c r="D36" s="19">
        <v>0</v>
      </c>
      <c r="E36" s="19">
        <v>0</v>
      </c>
      <c r="F36" s="19">
        <v>124171.4</v>
      </c>
      <c r="G36" s="30">
        <v>0</v>
      </c>
      <c r="H36" s="19">
        <v>0</v>
      </c>
      <c r="I36" s="19">
        <v>777840.48</v>
      </c>
      <c r="J36" s="19">
        <v>313288.82</v>
      </c>
      <c r="K36" s="19">
        <v>0</v>
      </c>
      <c r="L36" s="19">
        <v>0</v>
      </c>
      <c r="M36" s="19">
        <v>0</v>
      </c>
      <c r="N36" s="19">
        <v>0</v>
      </c>
    </row>
    <row r="37" spans="1:14" ht="30" customHeight="1" x14ac:dyDescent="0.25">
      <c r="A37" s="6" t="s">
        <v>22</v>
      </c>
      <c r="B37" s="19">
        <f t="shared" si="1"/>
        <v>8339966.9100000001</v>
      </c>
      <c r="C37" s="30">
        <v>0</v>
      </c>
      <c r="D37" s="19">
        <v>0</v>
      </c>
      <c r="E37" s="19">
        <v>3133226.05</v>
      </c>
      <c r="F37" s="19">
        <v>0</v>
      </c>
      <c r="G37" s="19">
        <v>0</v>
      </c>
      <c r="H37" s="19">
        <v>12390</v>
      </c>
      <c r="I37" s="19">
        <v>5194350.8600000003</v>
      </c>
      <c r="J37" s="19">
        <v>3939505.92</v>
      </c>
      <c r="K37" s="19">
        <v>0</v>
      </c>
      <c r="L37" s="19">
        <v>0</v>
      </c>
      <c r="M37" s="19">
        <v>0</v>
      </c>
      <c r="N37" s="19">
        <v>0</v>
      </c>
    </row>
    <row r="38" spans="1:14" ht="12.95" customHeight="1" x14ac:dyDescent="0.25">
      <c r="A38" s="6" t="s">
        <v>23</v>
      </c>
      <c r="B38" s="19">
        <f t="shared" si="1"/>
        <v>29134271.809999999</v>
      </c>
      <c r="C38" s="30">
        <v>0</v>
      </c>
      <c r="D38" s="19">
        <v>7250000</v>
      </c>
      <c r="E38" s="19">
        <v>5138275.6399999997</v>
      </c>
      <c r="F38" s="19">
        <v>3678045.13</v>
      </c>
      <c r="G38" s="19">
        <v>3625000</v>
      </c>
      <c r="H38" s="19">
        <v>3689428</v>
      </c>
      <c r="I38" s="19">
        <v>5753523.04</v>
      </c>
      <c r="J38" s="19">
        <v>3913643.95</v>
      </c>
      <c r="K38" s="23">
        <v>0</v>
      </c>
      <c r="L38" s="23">
        <v>0</v>
      </c>
      <c r="M38" s="23">
        <v>0</v>
      </c>
      <c r="N38" s="19">
        <v>0</v>
      </c>
    </row>
    <row r="39" spans="1:14" ht="30" customHeight="1" x14ac:dyDescent="0.25">
      <c r="A39" s="6" t="s">
        <v>38</v>
      </c>
      <c r="B39" s="30">
        <f t="shared" si="1"/>
        <v>0</v>
      </c>
      <c r="C39" s="30">
        <f t="shared" si="3"/>
        <v>0</v>
      </c>
      <c r="D39" s="19">
        <f t="shared" si="4"/>
        <v>0</v>
      </c>
      <c r="E39" s="30">
        <f t="shared" si="5"/>
        <v>0</v>
      </c>
      <c r="F39" s="30">
        <f t="shared" si="6"/>
        <v>0</v>
      </c>
      <c r="G39" s="30">
        <f t="shared" si="7"/>
        <v>0</v>
      </c>
      <c r="H39" s="30">
        <f t="shared" si="8"/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</row>
    <row r="40" spans="1:14" ht="12.95" customHeight="1" x14ac:dyDescent="0.25">
      <c r="A40" s="6" t="s">
        <v>24</v>
      </c>
      <c r="B40" s="19">
        <f t="shared" si="1"/>
        <v>14047157.82</v>
      </c>
      <c r="C40" s="30">
        <v>0</v>
      </c>
      <c r="D40" s="19">
        <v>0</v>
      </c>
      <c r="E40" s="19">
        <v>2175398</v>
      </c>
      <c r="F40" s="19">
        <v>4335150.76</v>
      </c>
      <c r="G40" s="19">
        <v>0</v>
      </c>
      <c r="H40" s="19">
        <v>5399124.0999999996</v>
      </c>
      <c r="I40" s="19">
        <v>2137484.96</v>
      </c>
      <c r="J40" s="19">
        <v>353276.57</v>
      </c>
      <c r="K40" s="19">
        <v>0</v>
      </c>
      <c r="L40" s="19">
        <v>0</v>
      </c>
      <c r="M40" s="19">
        <v>0</v>
      </c>
      <c r="N40" s="19">
        <v>0</v>
      </c>
    </row>
    <row r="41" spans="1:14" ht="12.95" customHeight="1" x14ac:dyDescent="0.25">
      <c r="A41" s="3" t="s">
        <v>25</v>
      </c>
      <c r="B41" s="27">
        <f t="shared" si="1"/>
        <v>0</v>
      </c>
      <c r="C41" s="27">
        <f t="shared" si="3"/>
        <v>0</v>
      </c>
      <c r="D41" s="24">
        <f t="shared" si="4"/>
        <v>0</v>
      </c>
      <c r="E41" s="27">
        <f t="shared" si="5"/>
        <v>0</v>
      </c>
      <c r="F41" s="27">
        <f t="shared" si="6"/>
        <v>0</v>
      </c>
      <c r="G41" s="27">
        <f t="shared" si="7"/>
        <v>0</v>
      </c>
      <c r="H41" s="27">
        <f t="shared" si="8"/>
        <v>0</v>
      </c>
      <c r="I41" s="24">
        <f t="shared" ref="I41:N41" si="13">I42+I43+I44+I45+I46+I48+I49</f>
        <v>0</v>
      </c>
      <c r="J41" s="24">
        <f t="shared" si="13"/>
        <v>0</v>
      </c>
      <c r="K41" s="24">
        <f t="shared" si="13"/>
        <v>0</v>
      </c>
      <c r="L41" s="24">
        <f t="shared" si="13"/>
        <v>0</v>
      </c>
      <c r="M41" s="24">
        <f t="shared" si="13"/>
        <v>0</v>
      </c>
      <c r="N41" s="24">
        <f t="shared" si="13"/>
        <v>0</v>
      </c>
    </row>
    <row r="42" spans="1:14" ht="12.95" customHeight="1" x14ac:dyDescent="0.25">
      <c r="A42" s="6" t="s">
        <v>26</v>
      </c>
      <c r="B42" s="30">
        <f t="shared" si="1"/>
        <v>0</v>
      </c>
      <c r="C42" s="30">
        <f t="shared" si="3"/>
        <v>0</v>
      </c>
      <c r="D42" s="19">
        <f t="shared" si="4"/>
        <v>0</v>
      </c>
      <c r="E42" s="30">
        <f t="shared" si="5"/>
        <v>0</v>
      </c>
      <c r="F42" s="30">
        <f t="shared" si="6"/>
        <v>0</v>
      </c>
      <c r="G42" s="30">
        <f t="shared" si="7"/>
        <v>0</v>
      </c>
      <c r="H42" s="30">
        <f t="shared" si="8"/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</row>
    <row r="43" spans="1:14" ht="12.95" customHeight="1" x14ac:dyDescent="0.25">
      <c r="A43" s="6" t="s">
        <v>39</v>
      </c>
      <c r="B43" s="30">
        <f t="shared" si="1"/>
        <v>0</v>
      </c>
      <c r="C43" s="30">
        <f t="shared" si="3"/>
        <v>0</v>
      </c>
      <c r="D43" s="19">
        <f t="shared" si="4"/>
        <v>0</v>
      </c>
      <c r="E43" s="30">
        <f t="shared" si="5"/>
        <v>0</v>
      </c>
      <c r="F43" s="30">
        <f t="shared" si="6"/>
        <v>0</v>
      </c>
      <c r="G43" s="30">
        <f t="shared" si="7"/>
        <v>0</v>
      </c>
      <c r="H43" s="30">
        <f t="shared" si="8"/>
        <v>0</v>
      </c>
      <c r="I43" s="26">
        <f t="shared" ref="I43:M47" si="14">J43+K43</f>
        <v>0</v>
      </c>
      <c r="J43" s="26">
        <f t="shared" si="14"/>
        <v>0</v>
      </c>
      <c r="K43" s="26">
        <f t="shared" si="14"/>
        <v>0</v>
      </c>
      <c r="L43" s="26">
        <f t="shared" si="14"/>
        <v>0</v>
      </c>
      <c r="M43" s="26">
        <f t="shared" si="14"/>
        <v>0</v>
      </c>
      <c r="N43" s="19">
        <v>0</v>
      </c>
    </row>
    <row r="44" spans="1:14" ht="30" customHeight="1" x14ac:dyDescent="0.25">
      <c r="A44" s="6" t="s">
        <v>40</v>
      </c>
      <c r="B44" s="30">
        <f t="shared" si="1"/>
        <v>0</v>
      </c>
      <c r="C44" s="30">
        <f t="shared" si="3"/>
        <v>0</v>
      </c>
      <c r="D44" s="19">
        <f t="shared" si="4"/>
        <v>0</v>
      </c>
      <c r="E44" s="30">
        <f t="shared" si="5"/>
        <v>0</v>
      </c>
      <c r="F44" s="30">
        <f t="shared" si="6"/>
        <v>0</v>
      </c>
      <c r="G44" s="30">
        <f t="shared" si="7"/>
        <v>0</v>
      </c>
      <c r="H44" s="30">
        <f t="shared" si="8"/>
        <v>0</v>
      </c>
      <c r="I44" s="26">
        <f t="shared" si="14"/>
        <v>0</v>
      </c>
      <c r="J44" s="26">
        <f t="shared" si="14"/>
        <v>0</v>
      </c>
      <c r="K44" s="26">
        <f t="shared" si="14"/>
        <v>0</v>
      </c>
      <c r="L44" s="26">
        <f t="shared" si="14"/>
        <v>0</v>
      </c>
      <c r="M44" s="26">
        <f t="shared" si="14"/>
        <v>0</v>
      </c>
      <c r="N44" s="19">
        <v>0</v>
      </c>
    </row>
    <row r="45" spans="1:14" ht="24.95" customHeight="1" x14ac:dyDescent="0.25">
      <c r="A45" s="6" t="s">
        <v>41</v>
      </c>
      <c r="B45" s="30">
        <f t="shared" si="1"/>
        <v>0</v>
      </c>
      <c r="C45" s="30">
        <f t="shared" si="3"/>
        <v>0</v>
      </c>
      <c r="D45" s="19">
        <f t="shared" si="4"/>
        <v>0</v>
      </c>
      <c r="E45" s="30">
        <f t="shared" si="5"/>
        <v>0</v>
      </c>
      <c r="F45" s="30">
        <f t="shared" si="6"/>
        <v>0</v>
      </c>
      <c r="G45" s="30">
        <f t="shared" si="7"/>
        <v>0</v>
      </c>
      <c r="H45" s="30">
        <f t="shared" si="8"/>
        <v>0</v>
      </c>
      <c r="I45" s="26">
        <f t="shared" si="14"/>
        <v>0</v>
      </c>
      <c r="J45" s="26">
        <f t="shared" si="14"/>
        <v>0</v>
      </c>
      <c r="K45" s="26">
        <f t="shared" si="14"/>
        <v>0</v>
      </c>
      <c r="L45" s="26">
        <f t="shared" si="14"/>
        <v>0</v>
      </c>
      <c r="M45" s="26">
        <f t="shared" si="14"/>
        <v>0</v>
      </c>
      <c r="N45" s="19">
        <v>0</v>
      </c>
    </row>
    <row r="46" spans="1:14" ht="30" customHeight="1" x14ac:dyDescent="0.25">
      <c r="A46" s="6" t="s">
        <v>42</v>
      </c>
      <c r="B46" s="30">
        <f t="shared" si="1"/>
        <v>0</v>
      </c>
      <c r="C46" s="30">
        <f t="shared" si="3"/>
        <v>0</v>
      </c>
      <c r="D46" s="19">
        <f t="shared" si="4"/>
        <v>0</v>
      </c>
      <c r="E46" s="30">
        <f t="shared" si="5"/>
        <v>0</v>
      </c>
      <c r="F46" s="30">
        <f t="shared" si="6"/>
        <v>0</v>
      </c>
      <c r="G46" s="30">
        <f t="shared" si="7"/>
        <v>0</v>
      </c>
      <c r="H46" s="30">
        <f t="shared" si="8"/>
        <v>0</v>
      </c>
      <c r="I46" s="26">
        <f t="shared" si="14"/>
        <v>0</v>
      </c>
      <c r="J46" s="26">
        <f t="shared" si="14"/>
        <v>0</v>
      </c>
      <c r="K46" s="26">
        <f t="shared" si="14"/>
        <v>0</v>
      </c>
      <c r="L46" s="26">
        <f t="shared" si="14"/>
        <v>0</v>
      </c>
      <c r="M46" s="26">
        <f t="shared" si="14"/>
        <v>0</v>
      </c>
      <c r="N46" s="19">
        <v>0</v>
      </c>
    </row>
    <row r="47" spans="1:14" ht="30" customHeight="1" x14ac:dyDescent="0.25">
      <c r="A47" s="6" t="s">
        <v>92</v>
      </c>
      <c r="B47" s="30">
        <f t="shared" si="1"/>
        <v>0</v>
      </c>
      <c r="C47" s="30">
        <f t="shared" si="3"/>
        <v>0</v>
      </c>
      <c r="D47" s="19">
        <f t="shared" si="4"/>
        <v>0</v>
      </c>
      <c r="E47" s="30">
        <f t="shared" si="5"/>
        <v>0</v>
      </c>
      <c r="F47" s="30">
        <f t="shared" si="6"/>
        <v>0</v>
      </c>
      <c r="G47" s="30">
        <f t="shared" si="7"/>
        <v>0</v>
      </c>
      <c r="H47" s="30">
        <f t="shared" si="8"/>
        <v>0</v>
      </c>
      <c r="I47" s="26">
        <f t="shared" si="14"/>
        <v>0</v>
      </c>
      <c r="J47" s="26">
        <f t="shared" si="14"/>
        <v>0</v>
      </c>
      <c r="K47" s="26">
        <f t="shared" si="14"/>
        <v>0</v>
      </c>
      <c r="L47" s="26">
        <f t="shared" si="14"/>
        <v>0</v>
      </c>
      <c r="M47" s="26">
        <f t="shared" si="14"/>
        <v>0</v>
      </c>
      <c r="N47" s="19">
        <v>0</v>
      </c>
    </row>
    <row r="48" spans="1:14" ht="30" customHeight="1" x14ac:dyDescent="0.25">
      <c r="A48" s="6" t="s">
        <v>27</v>
      </c>
      <c r="B48" s="30">
        <f t="shared" si="1"/>
        <v>0</v>
      </c>
      <c r="C48" s="30">
        <f t="shared" si="3"/>
        <v>0</v>
      </c>
      <c r="D48" s="19">
        <f t="shared" si="4"/>
        <v>0</v>
      </c>
      <c r="E48" s="30">
        <f t="shared" si="5"/>
        <v>0</v>
      </c>
      <c r="F48" s="30">
        <f t="shared" si="6"/>
        <v>0</v>
      </c>
      <c r="G48" s="30">
        <f t="shared" si="7"/>
        <v>0</v>
      </c>
      <c r="H48" s="30">
        <f t="shared" si="8"/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19">
        <v>0</v>
      </c>
    </row>
    <row r="49" spans="1:14" ht="30" customHeight="1" x14ac:dyDescent="0.25">
      <c r="A49" s="6" t="s">
        <v>43</v>
      </c>
      <c r="B49" s="30">
        <f t="shared" si="1"/>
        <v>0</v>
      </c>
      <c r="C49" s="30">
        <f t="shared" si="3"/>
        <v>0</v>
      </c>
      <c r="D49" s="19">
        <f t="shared" si="4"/>
        <v>0</v>
      </c>
      <c r="E49" s="30">
        <f t="shared" si="5"/>
        <v>0</v>
      </c>
      <c r="F49" s="30">
        <f t="shared" si="6"/>
        <v>0</v>
      </c>
      <c r="G49" s="30">
        <f t="shared" si="7"/>
        <v>0</v>
      </c>
      <c r="H49" s="30">
        <f t="shared" si="8"/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19">
        <v>0</v>
      </c>
    </row>
    <row r="50" spans="1:14" ht="12.95" customHeight="1" x14ac:dyDescent="0.25">
      <c r="A50" s="3" t="s">
        <v>44</v>
      </c>
      <c r="B50" s="27">
        <f t="shared" si="1"/>
        <v>0</v>
      </c>
      <c r="C50" s="27">
        <f t="shared" si="3"/>
        <v>0</v>
      </c>
      <c r="D50" s="24">
        <f t="shared" si="4"/>
        <v>0</v>
      </c>
      <c r="E50" s="27">
        <f t="shared" si="5"/>
        <v>0</v>
      </c>
      <c r="F50" s="27">
        <f t="shared" si="6"/>
        <v>0</v>
      </c>
      <c r="G50" s="27">
        <f t="shared" si="7"/>
        <v>0</v>
      </c>
      <c r="H50" s="27">
        <f t="shared" si="8"/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</row>
    <row r="51" spans="1:14" ht="30" customHeight="1" x14ac:dyDescent="0.25">
      <c r="A51" s="6" t="s">
        <v>45</v>
      </c>
      <c r="B51" s="30">
        <f t="shared" si="1"/>
        <v>0</v>
      </c>
      <c r="C51" s="30">
        <f t="shared" si="3"/>
        <v>0</v>
      </c>
      <c r="D51" s="19">
        <f t="shared" si="4"/>
        <v>0</v>
      </c>
      <c r="E51" s="30">
        <f t="shared" si="5"/>
        <v>0</v>
      </c>
      <c r="F51" s="30">
        <f t="shared" si="6"/>
        <v>0</v>
      </c>
      <c r="G51" s="30">
        <f t="shared" si="7"/>
        <v>0</v>
      </c>
      <c r="H51" s="30">
        <f t="shared" si="8"/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19">
        <v>0</v>
      </c>
    </row>
    <row r="52" spans="1:14" ht="30" customHeight="1" x14ac:dyDescent="0.25">
      <c r="A52" s="6" t="s">
        <v>46</v>
      </c>
      <c r="B52" s="30">
        <f t="shared" si="1"/>
        <v>0</v>
      </c>
      <c r="C52" s="30">
        <f t="shared" si="3"/>
        <v>0</v>
      </c>
      <c r="D52" s="19">
        <f t="shared" si="4"/>
        <v>0</v>
      </c>
      <c r="E52" s="30">
        <f t="shared" si="5"/>
        <v>0</v>
      </c>
      <c r="F52" s="30">
        <f t="shared" si="6"/>
        <v>0</v>
      </c>
      <c r="G52" s="30">
        <f t="shared" si="7"/>
        <v>0</v>
      </c>
      <c r="H52" s="30">
        <f t="shared" si="8"/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19">
        <v>0</v>
      </c>
    </row>
    <row r="53" spans="1:14" ht="30" customHeight="1" x14ac:dyDescent="0.25">
      <c r="A53" s="6" t="s">
        <v>47</v>
      </c>
      <c r="B53" s="30">
        <f t="shared" si="1"/>
        <v>0</v>
      </c>
      <c r="C53" s="30">
        <f t="shared" si="3"/>
        <v>0</v>
      </c>
      <c r="D53" s="19">
        <f t="shared" si="4"/>
        <v>0</v>
      </c>
      <c r="E53" s="30">
        <f t="shared" si="5"/>
        <v>0</v>
      </c>
      <c r="F53" s="30">
        <f t="shared" si="6"/>
        <v>0</v>
      </c>
      <c r="G53" s="30">
        <f t="shared" si="7"/>
        <v>0</v>
      </c>
      <c r="H53" s="30">
        <f t="shared" si="8"/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19">
        <v>0</v>
      </c>
    </row>
    <row r="54" spans="1:14" ht="30" customHeight="1" x14ac:dyDescent="0.25">
      <c r="A54" s="6" t="s">
        <v>48</v>
      </c>
      <c r="B54" s="30">
        <f t="shared" si="1"/>
        <v>0</v>
      </c>
      <c r="C54" s="30">
        <f t="shared" si="3"/>
        <v>0</v>
      </c>
      <c r="D54" s="19">
        <f t="shared" si="4"/>
        <v>0</v>
      </c>
      <c r="E54" s="30">
        <f t="shared" si="5"/>
        <v>0</v>
      </c>
      <c r="F54" s="30">
        <f t="shared" si="6"/>
        <v>0</v>
      </c>
      <c r="G54" s="30">
        <f t="shared" si="7"/>
        <v>0</v>
      </c>
      <c r="H54" s="30">
        <f t="shared" si="8"/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19">
        <v>0</v>
      </c>
    </row>
    <row r="55" spans="1:14" ht="30" customHeight="1" x14ac:dyDescent="0.25">
      <c r="A55" s="6"/>
      <c r="B55" s="30">
        <f t="shared" si="1"/>
        <v>0</v>
      </c>
      <c r="C55" s="30">
        <f t="shared" si="3"/>
        <v>0</v>
      </c>
      <c r="D55" s="19">
        <f t="shared" si="4"/>
        <v>0</v>
      </c>
      <c r="E55" s="30">
        <f t="shared" si="5"/>
        <v>0</v>
      </c>
      <c r="F55" s="30">
        <f t="shared" si="6"/>
        <v>0</v>
      </c>
      <c r="G55" s="30">
        <f t="shared" si="7"/>
        <v>0</v>
      </c>
      <c r="H55" s="30">
        <f t="shared" si="8"/>
        <v>0</v>
      </c>
      <c r="I55" s="26">
        <v>0</v>
      </c>
      <c r="J55" s="26"/>
      <c r="K55" s="26"/>
      <c r="L55" s="26"/>
      <c r="M55" s="26"/>
    </row>
    <row r="56" spans="1:14" ht="30" customHeight="1" x14ac:dyDescent="0.25">
      <c r="A56" s="6"/>
      <c r="B56" s="30">
        <f t="shared" si="1"/>
        <v>0</v>
      </c>
      <c r="C56" s="30">
        <f t="shared" si="3"/>
        <v>0</v>
      </c>
      <c r="D56" s="19">
        <f t="shared" si="4"/>
        <v>0</v>
      </c>
      <c r="E56" s="30">
        <f t="shared" si="5"/>
        <v>0</v>
      </c>
      <c r="F56" s="30">
        <f t="shared" si="6"/>
        <v>0</v>
      </c>
      <c r="G56" s="30">
        <f t="shared" si="7"/>
        <v>0</v>
      </c>
      <c r="H56" s="30">
        <f t="shared" si="8"/>
        <v>0</v>
      </c>
      <c r="I56" s="26">
        <v>0</v>
      </c>
      <c r="J56" s="26"/>
      <c r="K56" s="26"/>
      <c r="L56" s="26"/>
      <c r="M56" s="26"/>
    </row>
    <row r="57" spans="1:14" ht="30" customHeight="1" x14ac:dyDescent="0.25">
      <c r="A57" s="6"/>
      <c r="B57" s="30">
        <f t="shared" si="1"/>
        <v>0</v>
      </c>
      <c r="C57" s="30">
        <f t="shared" si="3"/>
        <v>0</v>
      </c>
      <c r="D57" s="19">
        <f t="shared" si="4"/>
        <v>0</v>
      </c>
      <c r="E57" s="30">
        <f t="shared" si="5"/>
        <v>0</v>
      </c>
      <c r="F57" s="30">
        <f t="shared" si="6"/>
        <v>0</v>
      </c>
      <c r="G57" s="30">
        <f t="shared" si="7"/>
        <v>0</v>
      </c>
      <c r="H57" s="30">
        <f t="shared" si="8"/>
        <v>0</v>
      </c>
      <c r="I57" s="26">
        <v>0</v>
      </c>
      <c r="J57" s="26"/>
      <c r="K57" s="26"/>
      <c r="L57" s="26"/>
      <c r="M57" s="26"/>
    </row>
    <row r="58" spans="1:14" ht="30" customHeight="1" x14ac:dyDescent="0.25">
      <c r="A58" s="6"/>
      <c r="B58" s="30">
        <f t="shared" si="1"/>
        <v>0</v>
      </c>
      <c r="C58" s="30">
        <f t="shared" si="3"/>
        <v>0</v>
      </c>
      <c r="D58" s="19">
        <f t="shared" si="4"/>
        <v>0</v>
      </c>
      <c r="E58" s="30">
        <f t="shared" si="5"/>
        <v>0</v>
      </c>
      <c r="F58" s="30">
        <f t="shared" si="6"/>
        <v>0</v>
      </c>
      <c r="G58" s="30">
        <f t="shared" si="7"/>
        <v>0</v>
      </c>
      <c r="H58" s="30">
        <f t="shared" si="8"/>
        <v>0</v>
      </c>
      <c r="I58" s="26">
        <v>0</v>
      </c>
      <c r="J58" s="26"/>
      <c r="K58" s="26"/>
      <c r="L58" s="26"/>
      <c r="M58" s="26"/>
    </row>
    <row r="59" spans="1:14" ht="30" customHeight="1" x14ac:dyDescent="0.25">
      <c r="A59" s="6" t="s">
        <v>49</v>
      </c>
      <c r="B59" s="30">
        <f t="shared" si="1"/>
        <v>0</v>
      </c>
      <c r="C59" s="30">
        <f t="shared" si="3"/>
        <v>0</v>
      </c>
      <c r="D59" s="19">
        <f t="shared" si="4"/>
        <v>0</v>
      </c>
      <c r="E59" s="30">
        <f t="shared" si="5"/>
        <v>0</v>
      </c>
      <c r="F59" s="30">
        <f t="shared" si="6"/>
        <v>0</v>
      </c>
      <c r="G59" s="30">
        <f t="shared" si="7"/>
        <v>0</v>
      </c>
      <c r="H59" s="30">
        <f t="shared" si="8"/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9">
        <v>0</v>
      </c>
    </row>
    <row r="60" spans="1:14" ht="30" customHeight="1" x14ac:dyDescent="0.25">
      <c r="A60" s="6" t="s">
        <v>50</v>
      </c>
      <c r="B60" s="30">
        <f t="shared" si="1"/>
        <v>0</v>
      </c>
      <c r="C60" s="30">
        <f t="shared" si="3"/>
        <v>0</v>
      </c>
      <c r="D60" s="19">
        <f t="shared" si="4"/>
        <v>0</v>
      </c>
      <c r="E60" s="30">
        <f t="shared" si="5"/>
        <v>0</v>
      </c>
      <c r="F60" s="30">
        <f t="shared" si="6"/>
        <v>0</v>
      </c>
      <c r="G60" s="30">
        <f t="shared" si="7"/>
        <v>0</v>
      </c>
      <c r="H60" s="30">
        <f t="shared" si="8"/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9">
        <v>0</v>
      </c>
    </row>
    <row r="61" spans="1:14" ht="30" customHeight="1" x14ac:dyDescent="0.25">
      <c r="A61" s="6" t="s">
        <v>51</v>
      </c>
      <c r="B61" s="30">
        <f t="shared" si="1"/>
        <v>0</v>
      </c>
      <c r="C61" s="30">
        <f t="shared" si="3"/>
        <v>0</v>
      </c>
      <c r="D61" s="19">
        <f t="shared" si="4"/>
        <v>0</v>
      </c>
      <c r="E61" s="30">
        <f t="shared" si="5"/>
        <v>0</v>
      </c>
      <c r="F61" s="30">
        <f t="shared" si="6"/>
        <v>0</v>
      </c>
      <c r="G61" s="30">
        <f t="shared" si="7"/>
        <v>0</v>
      </c>
      <c r="H61" s="30">
        <f t="shared" si="8"/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9">
        <v>0</v>
      </c>
    </row>
    <row r="62" spans="1:14" ht="12.95" customHeight="1" x14ac:dyDescent="0.25">
      <c r="A62" s="3" t="s">
        <v>28</v>
      </c>
      <c r="B62" s="13">
        <f>C62+D62+E62+F62+G62+H62+I62</f>
        <v>9131427.5800000001</v>
      </c>
      <c r="C62" s="13">
        <v>0</v>
      </c>
      <c r="D62" s="19">
        <v>0</v>
      </c>
      <c r="E62" s="13">
        <f>E63+E64+E65+E66+E67+E68+E69+E70+E71</f>
        <v>6350288</v>
      </c>
      <c r="F62" s="13">
        <v>0</v>
      </c>
      <c r="G62" s="13">
        <v>0</v>
      </c>
      <c r="H62" s="13">
        <f>H63+H64+H65+H66+H67+H68+H69+H70+H71</f>
        <v>677896.8899999999</v>
      </c>
      <c r="I62" s="13">
        <f>I63+I64+I65+I66+I67+I68+I69+I70+I71</f>
        <v>2103242.69</v>
      </c>
      <c r="J62" s="13">
        <f t="shared" ref="J62:N62" si="15">J63+J64+J65+J66+J67+J68+J69+J70+J71</f>
        <v>6717397.3200000003</v>
      </c>
      <c r="K62" s="13">
        <f t="shared" si="15"/>
        <v>0</v>
      </c>
      <c r="L62" s="13">
        <f t="shared" si="15"/>
        <v>0</v>
      </c>
      <c r="M62" s="13">
        <f t="shared" si="15"/>
        <v>0</v>
      </c>
      <c r="N62" s="13">
        <f t="shared" si="15"/>
        <v>0</v>
      </c>
    </row>
    <row r="63" spans="1:14" ht="12.95" customHeight="1" x14ac:dyDescent="0.25">
      <c r="A63" s="6" t="s">
        <v>29</v>
      </c>
      <c r="B63" s="19">
        <f>C63+D63+E63+F63+G63+H63+I63</f>
        <v>5482044</v>
      </c>
      <c r="C63" s="30">
        <v>0</v>
      </c>
      <c r="D63" s="19">
        <v>0</v>
      </c>
      <c r="E63" s="19">
        <v>5283450</v>
      </c>
      <c r="F63" s="30">
        <v>0</v>
      </c>
      <c r="G63" s="30">
        <v>0</v>
      </c>
      <c r="H63" s="19">
        <v>198594</v>
      </c>
      <c r="I63" s="19">
        <v>0</v>
      </c>
      <c r="J63" s="19">
        <v>2596852.64</v>
      </c>
      <c r="K63" s="19">
        <v>0</v>
      </c>
      <c r="L63" s="19">
        <v>0</v>
      </c>
      <c r="M63" s="19">
        <v>0</v>
      </c>
      <c r="N63" s="19">
        <v>0</v>
      </c>
    </row>
    <row r="64" spans="1:14" ht="12.95" customHeight="1" x14ac:dyDescent="0.25">
      <c r="A64" s="6" t="s">
        <v>30</v>
      </c>
      <c r="B64" s="30">
        <f t="shared" si="1"/>
        <v>0</v>
      </c>
      <c r="C64" s="30">
        <f t="shared" si="3"/>
        <v>0</v>
      </c>
      <c r="D64" s="19">
        <f t="shared" si="4"/>
        <v>0</v>
      </c>
      <c r="E64" s="30">
        <f t="shared" si="5"/>
        <v>0</v>
      </c>
      <c r="F64" s="30">
        <f t="shared" si="6"/>
        <v>0</v>
      </c>
      <c r="G64" s="30">
        <f t="shared" si="7"/>
        <v>0</v>
      </c>
      <c r="H64" s="30">
        <f t="shared" si="8"/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</row>
    <row r="65" spans="1:14" ht="30" customHeight="1" x14ac:dyDescent="0.25">
      <c r="A65" s="6" t="s">
        <v>31</v>
      </c>
      <c r="B65" s="30">
        <f t="shared" si="1"/>
        <v>0</v>
      </c>
      <c r="C65" s="30">
        <f t="shared" si="3"/>
        <v>0</v>
      </c>
      <c r="D65" s="19">
        <f t="shared" si="4"/>
        <v>0</v>
      </c>
      <c r="E65" s="30">
        <f t="shared" si="5"/>
        <v>0</v>
      </c>
      <c r="F65" s="30">
        <f t="shared" si="6"/>
        <v>0</v>
      </c>
      <c r="G65" s="30">
        <f t="shared" si="7"/>
        <v>0</v>
      </c>
      <c r="H65" s="30">
        <f t="shared" si="8"/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</row>
    <row r="66" spans="1:14" ht="30" customHeight="1" x14ac:dyDescent="0.25">
      <c r="A66" s="6" t="s">
        <v>32</v>
      </c>
      <c r="B66" s="30">
        <f>C66+D66+E66+F66+G66+H66+I66</f>
        <v>0</v>
      </c>
      <c r="C66" s="30">
        <f t="shared" si="3"/>
        <v>0</v>
      </c>
      <c r="D66" s="19">
        <f t="shared" si="4"/>
        <v>0</v>
      </c>
      <c r="E66" s="30">
        <f t="shared" si="5"/>
        <v>0</v>
      </c>
      <c r="F66" s="30">
        <f t="shared" si="6"/>
        <v>0</v>
      </c>
      <c r="G66" s="30">
        <f t="shared" si="7"/>
        <v>0</v>
      </c>
      <c r="H66" s="30">
        <f t="shared" si="8"/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</row>
    <row r="67" spans="1:14" ht="30" customHeight="1" x14ac:dyDescent="0.25">
      <c r="A67" s="6" t="s">
        <v>33</v>
      </c>
      <c r="B67" s="30">
        <v>0</v>
      </c>
      <c r="C67" s="30">
        <v>0</v>
      </c>
      <c r="D67" s="19">
        <v>0</v>
      </c>
      <c r="E67" s="30">
        <v>0</v>
      </c>
      <c r="F67" s="30">
        <v>0</v>
      </c>
      <c r="G67" s="30">
        <v>0</v>
      </c>
      <c r="H67" s="19">
        <v>177999.46</v>
      </c>
      <c r="I67" s="19">
        <v>2103242.69</v>
      </c>
      <c r="J67" s="19">
        <v>2234944.6800000002</v>
      </c>
      <c r="K67" s="19">
        <v>0</v>
      </c>
      <c r="L67" s="19">
        <v>0</v>
      </c>
      <c r="M67" s="19">
        <v>0</v>
      </c>
      <c r="N67" s="19">
        <v>0</v>
      </c>
    </row>
    <row r="68" spans="1:14" ht="12.95" customHeight="1" x14ac:dyDescent="0.25">
      <c r="A68" s="6" t="s">
        <v>52</v>
      </c>
      <c r="B68" s="30">
        <f t="shared" si="1"/>
        <v>0</v>
      </c>
      <c r="C68" s="30">
        <f t="shared" si="3"/>
        <v>0</v>
      </c>
      <c r="D68" s="19">
        <f t="shared" si="4"/>
        <v>0</v>
      </c>
      <c r="E68" s="30">
        <f t="shared" si="5"/>
        <v>0</v>
      </c>
      <c r="F68" s="30">
        <f t="shared" si="6"/>
        <v>0</v>
      </c>
      <c r="G68" s="30">
        <f t="shared" si="7"/>
        <v>0</v>
      </c>
      <c r="H68" s="30">
        <f t="shared" si="8"/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</row>
    <row r="69" spans="1:14" ht="12.95" customHeight="1" x14ac:dyDescent="0.25">
      <c r="A69" s="6" t="s">
        <v>53</v>
      </c>
      <c r="B69" s="30">
        <f t="shared" si="1"/>
        <v>0</v>
      </c>
      <c r="C69" s="30">
        <f t="shared" si="3"/>
        <v>0</v>
      </c>
      <c r="D69" s="19">
        <f t="shared" si="4"/>
        <v>0</v>
      </c>
      <c r="E69" s="30">
        <f t="shared" si="5"/>
        <v>0</v>
      </c>
      <c r="F69" s="30">
        <f t="shared" si="6"/>
        <v>0</v>
      </c>
      <c r="G69" s="30">
        <f t="shared" si="7"/>
        <v>0</v>
      </c>
      <c r="H69" s="30">
        <f t="shared" si="8"/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</row>
    <row r="70" spans="1:14" ht="12.95" customHeight="1" x14ac:dyDescent="0.25">
      <c r="A70" s="6" t="s">
        <v>34</v>
      </c>
      <c r="B70" s="30">
        <f t="shared" si="1"/>
        <v>0</v>
      </c>
      <c r="C70" s="30">
        <f t="shared" si="3"/>
        <v>0</v>
      </c>
      <c r="D70" s="19">
        <f t="shared" si="4"/>
        <v>0</v>
      </c>
      <c r="E70" s="30">
        <f t="shared" si="5"/>
        <v>0</v>
      </c>
      <c r="F70" s="30">
        <f t="shared" si="6"/>
        <v>0</v>
      </c>
      <c r="G70" s="30">
        <f t="shared" si="7"/>
        <v>0</v>
      </c>
      <c r="H70" s="30">
        <f t="shared" si="8"/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</row>
    <row r="71" spans="1:14" ht="30" customHeight="1" x14ac:dyDescent="0.25">
      <c r="A71" s="6" t="s">
        <v>54</v>
      </c>
      <c r="B71" s="19">
        <f>C71+D71+E71+F71+G71+H71</f>
        <v>1368141.43</v>
      </c>
      <c r="C71" s="30">
        <v>0</v>
      </c>
      <c r="D71" s="19">
        <v>0</v>
      </c>
      <c r="E71" s="19">
        <v>1066838</v>
      </c>
      <c r="F71" s="30">
        <v>0</v>
      </c>
      <c r="G71" s="30">
        <v>0</v>
      </c>
      <c r="H71" s="19">
        <v>301303.43</v>
      </c>
      <c r="J71" s="19">
        <v>1885600</v>
      </c>
      <c r="K71" s="19">
        <v>0</v>
      </c>
      <c r="L71" s="19">
        <v>0</v>
      </c>
      <c r="M71" s="19">
        <v>0</v>
      </c>
      <c r="N71" s="19">
        <v>0</v>
      </c>
    </row>
    <row r="72" spans="1:14" ht="12.95" customHeight="1" x14ac:dyDescent="0.25">
      <c r="A72" s="6" t="s">
        <v>93</v>
      </c>
      <c r="B72" s="30">
        <f t="shared" si="1"/>
        <v>0</v>
      </c>
      <c r="C72" s="30">
        <f t="shared" si="3"/>
        <v>0</v>
      </c>
      <c r="D72" s="19">
        <f t="shared" si="4"/>
        <v>0</v>
      </c>
      <c r="E72" s="30">
        <f t="shared" si="5"/>
        <v>0</v>
      </c>
      <c r="F72" s="30">
        <f t="shared" si="6"/>
        <v>0</v>
      </c>
      <c r="G72" s="30">
        <f t="shared" si="7"/>
        <v>0</v>
      </c>
      <c r="H72" s="30">
        <f t="shared" si="8"/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</row>
    <row r="73" spans="1:14" ht="12.95" customHeight="1" x14ac:dyDescent="0.25">
      <c r="A73" s="6" t="s">
        <v>94</v>
      </c>
      <c r="B73" s="30">
        <f t="shared" si="1"/>
        <v>0</v>
      </c>
      <c r="C73" s="30">
        <f t="shared" si="3"/>
        <v>0</v>
      </c>
      <c r="D73" s="19">
        <f t="shared" si="4"/>
        <v>0</v>
      </c>
      <c r="E73" s="30">
        <f t="shared" si="5"/>
        <v>0</v>
      </c>
      <c r="F73" s="30">
        <f t="shared" si="6"/>
        <v>0</v>
      </c>
      <c r="G73" s="30">
        <f t="shared" si="7"/>
        <v>0</v>
      </c>
      <c r="H73" s="30">
        <f t="shared" si="8"/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</row>
    <row r="74" spans="1:14" ht="12.95" customHeight="1" x14ac:dyDescent="0.25">
      <c r="A74" s="3" t="s">
        <v>55</v>
      </c>
      <c r="B74" s="27">
        <f t="shared" si="1"/>
        <v>0</v>
      </c>
      <c r="C74" s="27">
        <f t="shared" si="3"/>
        <v>0</v>
      </c>
      <c r="D74" s="24">
        <f t="shared" si="4"/>
        <v>0</v>
      </c>
      <c r="E74" s="27">
        <f t="shared" si="5"/>
        <v>0</v>
      </c>
      <c r="F74" s="27">
        <f t="shared" si="6"/>
        <v>0</v>
      </c>
      <c r="G74" s="27">
        <f t="shared" si="7"/>
        <v>0</v>
      </c>
      <c r="H74" s="27">
        <f t="shared" si="8"/>
        <v>0</v>
      </c>
      <c r="I74" s="24">
        <f t="shared" ref="I74:N74" si="16">I75+I76+I77+I78+I79+I80+I81+I82+I83+I84+I86</f>
        <v>0</v>
      </c>
      <c r="J74" s="24">
        <f t="shared" si="16"/>
        <v>0</v>
      </c>
      <c r="K74" s="24">
        <f t="shared" si="16"/>
        <v>0</v>
      </c>
      <c r="L74" s="24">
        <f t="shared" si="16"/>
        <v>0</v>
      </c>
      <c r="M74" s="24">
        <f t="shared" si="16"/>
        <v>0</v>
      </c>
      <c r="N74" s="24">
        <f t="shared" si="16"/>
        <v>0</v>
      </c>
    </row>
    <row r="75" spans="1:14" ht="12.95" customHeight="1" x14ac:dyDescent="0.25">
      <c r="A75" s="6" t="s">
        <v>56</v>
      </c>
      <c r="B75" s="30">
        <f t="shared" si="1"/>
        <v>0</v>
      </c>
      <c r="C75" s="30">
        <f t="shared" si="3"/>
        <v>0</v>
      </c>
      <c r="D75" s="19">
        <f t="shared" si="4"/>
        <v>0</v>
      </c>
      <c r="E75" s="30">
        <f t="shared" si="5"/>
        <v>0</v>
      </c>
      <c r="F75" s="30">
        <f t="shared" si="6"/>
        <v>0</v>
      </c>
      <c r="G75" s="30">
        <f t="shared" si="7"/>
        <v>0</v>
      </c>
      <c r="H75" s="30">
        <f t="shared" si="8"/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29">
        <v>0</v>
      </c>
    </row>
    <row r="76" spans="1:14" ht="12.95" customHeight="1" x14ac:dyDescent="0.25">
      <c r="A76" s="6" t="s">
        <v>57</v>
      </c>
      <c r="B76" s="30">
        <f t="shared" si="1"/>
        <v>0</v>
      </c>
      <c r="C76" s="30">
        <f t="shared" si="3"/>
        <v>0</v>
      </c>
      <c r="D76" s="19">
        <f t="shared" si="4"/>
        <v>0</v>
      </c>
      <c r="E76" s="30">
        <f t="shared" si="5"/>
        <v>0</v>
      </c>
      <c r="F76" s="30">
        <f t="shared" si="6"/>
        <v>0</v>
      </c>
      <c r="G76" s="30">
        <f t="shared" si="7"/>
        <v>0</v>
      </c>
      <c r="H76" s="30">
        <f t="shared" si="8"/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29">
        <v>0</v>
      </c>
    </row>
    <row r="77" spans="1:14" ht="30" customHeight="1" x14ac:dyDescent="0.25">
      <c r="A77" s="6" t="s">
        <v>58</v>
      </c>
      <c r="B77" s="30">
        <f t="shared" si="1"/>
        <v>0</v>
      </c>
      <c r="C77" s="30">
        <f t="shared" si="3"/>
        <v>0</v>
      </c>
      <c r="D77" s="19">
        <f t="shared" si="4"/>
        <v>0</v>
      </c>
      <c r="E77" s="30">
        <f t="shared" si="5"/>
        <v>0</v>
      </c>
      <c r="F77" s="30">
        <f t="shared" si="6"/>
        <v>0</v>
      </c>
      <c r="G77" s="30">
        <f t="shared" si="7"/>
        <v>0</v>
      </c>
      <c r="H77" s="30">
        <f t="shared" si="8"/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5">
        <v>0</v>
      </c>
    </row>
    <row r="78" spans="1:14" ht="30" customHeight="1" x14ac:dyDescent="0.25">
      <c r="A78" s="6" t="s">
        <v>59</v>
      </c>
      <c r="B78" s="30">
        <f t="shared" si="1"/>
        <v>0</v>
      </c>
      <c r="C78" s="30">
        <f t="shared" si="3"/>
        <v>0</v>
      </c>
      <c r="D78" s="19">
        <f t="shared" si="4"/>
        <v>0</v>
      </c>
      <c r="E78" s="30">
        <f t="shared" si="5"/>
        <v>0</v>
      </c>
      <c r="F78" s="30">
        <f t="shared" si="6"/>
        <v>0</v>
      </c>
      <c r="G78" s="30">
        <f t="shared" si="7"/>
        <v>0</v>
      </c>
      <c r="H78" s="30">
        <f t="shared" si="8"/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</row>
    <row r="79" spans="1:14" ht="30" customHeight="1" x14ac:dyDescent="0.25">
      <c r="A79" s="3" t="s">
        <v>60</v>
      </c>
      <c r="B79" s="27">
        <f t="shared" ref="B79:B114" si="17">C79+D79+E79+F79+G79+H79+I79</f>
        <v>0</v>
      </c>
      <c r="C79" s="27">
        <f t="shared" ref="C79:C114" si="18">D79+E79+F79+G79+H79+I79+J79</f>
        <v>0</v>
      </c>
      <c r="D79" s="24">
        <f t="shared" ref="D79:D114" si="19">E79+F79+G79+H79+I79+J79+K79</f>
        <v>0</v>
      </c>
      <c r="E79" s="27">
        <f t="shared" ref="E79:E114" si="20">F79+G79+H79+I79+J79+K79+L79</f>
        <v>0</v>
      </c>
      <c r="F79" s="27">
        <f t="shared" ref="F79:F114" si="21">G79+H79+I79+J79+K79+L79+M79</f>
        <v>0</v>
      </c>
      <c r="G79" s="27">
        <f t="shared" ref="G79:G114" si="22">H79+I79+J79+K79+L79+M79+N79</f>
        <v>0</v>
      </c>
      <c r="H79" s="27">
        <f t="shared" ref="H79:H114" si="23">I79+J79+K79+L79+M79+N79+O79</f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</row>
    <row r="80" spans="1:14" ht="12.95" customHeight="1" x14ac:dyDescent="0.25">
      <c r="A80" s="6" t="s">
        <v>61</v>
      </c>
      <c r="B80" s="30">
        <f t="shared" si="17"/>
        <v>0</v>
      </c>
      <c r="C80" s="30">
        <f t="shared" si="18"/>
        <v>0</v>
      </c>
      <c r="D80" s="19">
        <f t="shared" si="19"/>
        <v>0</v>
      </c>
      <c r="E80" s="30">
        <f t="shared" si="20"/>
        <v>0</v>
      </c>
      <c r="F80" s="30">
        <f t="shared" si="21"/>
        <v>0</v>
      </c>
      <c r="G80" s="30">
        <f t="shared" si="22"/>
        <v>0</v>
      </c>
      <c r="H80" s="30">
        <f t="shared" si="23"/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</row>
    <row r="81" spans="1:15" ht="30" customHeight="1" x14ac:dyDescent="0.25">
      <c r="A81" s="6" t="s">
        <v>62</v>
      </c>
      <c r="B81" s="30">
        <f t="shared" si="17"/>
        <v>0</v>
      </c>
      <c r="C81" s="30">
        <f t="shared" si="18"/>
        <v>0</v>
      </c>
      <c r="D81" s="19">
        <f t="shared" si="19"/>
        <v>0</v>
      </c>
      <c r="E81" s="30">
        <f t="shared" si="20"/>
        <v>0</v>
      </c>
      <c r="F81" s="30">
        <f t="shared" si="21"/>
        <v>0</v>
      </c>
      <c r="G81" s="30">
        <f t="shared" si="22"/>
        <v>0</v>
      </c>
      <c r="H81" s="30">
        <f t="shared" si="23"/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</row>
    <row r="82" spans="1:15" ht="12.95" customHeight="1" x14ac:dyDescent="0.25">
      <c r="A82" s="3" t="s">
        <v>63</v>
      </c>
      <c r="B82" s="27">
        <f t="shared" si="17"/>
        <v>0</v>
      </c>
      <c r="C82" s="27">
        <f t="shared" si="18"/>
        <v>0</v>
      </c>
      <c r="D82" s="24">
        <f t="shared" si="19"/>
        <v>0</v>
      </c>
      <c r="E82" s="27">
        <f t="shared" si="20"/>
        <v>0</v>
      </c>
      <c r="F82" s="27">
        <f t="shared" si="21"/>
        <v>0</v>
      </c>
      <c r="G82" s="27">
        <f t="shared" si="22"/>
        <v>0</v>
      </c>
      <c r="H82" s="27">
        <f t="shared" si="23"/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</row>
    <row r="83" spans="1:15" ht="12.95" customHeight="1" x14ac:dyDescent="0.25">
      <c r="A83" s="6" t="s">
        <v>64</v>
      </c>
      <c r="B83" s="30">
        <f t="shared" si="17"/>
        <v>0</v>
      </c>
      <c r="C83" s="30">
        <f t="shared" si="18"/>
        <v>0</v>
      </c>
      <c r="D83" s="19">
        <f t="shared" si="19"/>
        <v>0</v>
      </c>
      <c r="E83" s="30">
        <f t="shared" si="20"/>
        <v>0</v>
      </c>
      <c r="F83" s="30">
        <f t="shared" si="21"/>
        <v>0</v>
      </c>
      <c r="G83" s="30">
        <f t="shared" si="22"/>
        <v>0</v>
      </c>
      <c r="H83" s="30">
        <f t="shared" si="23"/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</row>
    <row r="84" spans="1:15" ht="12.95" customHeight="1" x14ac:dyDescent="0.25">
      <c r="A84" s="6" t="s">
        <v>65</v>
      </c>
      <c r="B84" s="30">
        <f t="shared" si="17"/>
        <v>0</v>
      </c>
      <c r="C84" s="30">
        <f t="shared" si="18"/>
        <v>0</v>
      </c>
      <c r="D84" s="19">
        <f t="shared" si="19"/>
        <v>0</v>
      </c>
      <c r="E84" s="30">
        <f t="shared" si="20"/>
        <v>0</v>
      </c>
      <c r="F84" s="30">
        <f t="shared" si="21"/>
        <v>0</v>
      </c>
      <c r="G84" s="30">
        <f t="shared" si="22"/>
        <v>0</v>
      </c>
      <c r="H84" s="30">
        <f t="shared" si="23"/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0</v>
      </c>
    </row>
    <row r="85" spans="1:15" ht="12.95" customHeight="1" x14ac:dyDescent="0.25">
      <c r="A85" s="6" t="s">
        <v>95</v>
      </c>
      <c r="B85" s="30">
        <f t="shared" si="17"/>
        <v>0</v>
      </c>
      <c r="C85" s="30">
        <f t="shared" si="18"/>
        <v>0</v>
      </c>
      <c r="D85" s="19">
        <f t="shared" si="19"/>
        <v>0</v>
      </c>
      <c r="E85" s="30">
        <f t="shared" si="20"/>
        <v>0</v>
      </c>
      <c r="F85" s="30">
        <f t="shared" si="21"/>
        <v>0</v>
      </c>
      <c r="G85" s="30">
        <f t="shared" si="22"/>
        <v>0</v>
      </c>
      <c r="H85" s="30">
        <f t="shared" si="23"/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</row>
    <row r="86" spans="1:15" ht="30" customHeight="1" x14ac:dyDescent="0.25">
      <c r="A86" s="6" t="s">
        <v>66</v>
      </c>
      <c r="B86" s="30">
        <f t="shared" si="17"/>
        <v>0</v>
      </c>
      <c r="C86" s="30">
        <f t="shared" si="18"/>
        <v>0</v>
      </c>
      <c r="D86" s="19">
        <f t="shared" si="19"/>
        <v>0</v>
      </c>
      <c r="E86" s="30">
        <f t="shared" si="20"/>
        <v>0</v>
      </c>
      <c r="F86" s="30">
        <f t="shared" si="21"/>
        <v>0</v>
      </c>
      <c r="G86" s="30">
        <f t="shared" si="22"/>
        <v>0</v>
      </c>
      <c r="H86" s="30">
        <f t="shared" si="23"/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0</v>
      </c>
      <c r="O86" s="14"/>
    </row>
    <row r="87" spans="1:15" ht="30" customHeight="1" x14ac:dyDescent="0.25">
      <c r="A87" s="6"/>
      <c r="B87" s="30">
        <f t="shared" si="17"/>
        <v>0</v>
      </c>
      <c r="C87" s="30">
        <f t="shared" si="18"/>
        <v>0</v>
      </c>
      <c r="D87" s="19">
        <f t="shared" si="19"/>
        <v>0</v>
      </c>
      <c r="E87" s="30">
        <f t="shared" si="20"/>
        <v>0</v>
      </c>
      <c r="F87" s="30">
        <f t="shared" si="21"/>
        <v>0</v>
      </c>
      <c r="G87" s="30">
        <f t="shared" si="22"/>
        <v>0</v>
      </c>
      <c r="H87" s="30">
        <f t="shared" si="23"/>
        <v>0</v>
      </c>
      <c r="I87" s="19">
        <v>0</v>
      </c>
      <c r="J87" s="19"/>
      <c r="K87" s="19"/>
      <c r="L87" s="19"/>
      <c r="M87" s="19"/>
      <c r="N87" s="37"/>
      <c r="O87" s="14"/>
    </row>
    <row r="88" spans="1:15" ht="30" customHeight="1" x14ac:dyDescent="0.25">
      <c r="A88" s="6"/>
      <c r="B88" s="30">
        <f t="shared" si="17"/>
        <v>0</v>
      </c>
      <c r="C88" s="30">
        <f t="shared" si="18"/>
        <v>0</v>
      </c>
      <c r="D88" s="19">
        <f t="shared" si="19"/>
        <v>0</v>
      </c>
      <c r="E88" s="30">
        <f t="shared" si="20"/>
        <v>0</v>
      </c>
      <c r="F88" s="30">
        <f t="shared" si="21"/>
        <v>0</v>
      </c>
      <c r="G88" s="30">
        <f t="shared" si="22"/>
        <v>0</v>
      </c>
      <c r="H88" s="30">
        <f t="shared" si="23"/>
        <v>0</v>
      </c>
      <c r="I88" s="19">
        <v>0</v>
      </c>
      <c r="J88" s="19"/>
      <c r="K88" s="19"/>
      <c r="L88" s="19"/>
      <c r="M88" s="19"/>
      <c r="N88" s="37"/>
      <c r="O88" s="14"/>
    </row>
    <row r="89" spans="1:15" ht="30" customHeight="1" x14ac:dyDescent="0.25">
      <c r="A89" s="6"/>
      <c r="B89" s="30">
        <f t="shared" si="17"/>
        <v>0</v>
      </c>
      <c r="C89" s="30">
        <f t="shared" si="18"/>
        <v>0</v>
      </c>
      <c r="D89" s="19">
        <f t="shared" si="19"/>
        <v>0</v>
      </c>
      <c r="E89" s="30">
        <f t="shared" si="20"/>
        <v>0</v>
      </c>
      <c r="F89" s="30">
        <f t="shared" si="21"/>
        <v>0</v>
      </c>
      <c r="G89" s="30">
        <f t="shared" si="22"/>
        <v>0</v>
      </c>
      <c r="H89" s="30">
        <f t="shared" si="23"/>
        <v>0</v>
      </c>
      <c r="I89" s="19">
        <v>0</v>
      </c>
      <c r="J89" s="19"/>
      <c r="K89" s="19"/>
      <c r="L89" s="19"/>
      <c r="M89" s="19"/>
      <c r="N89" s="37"/>
      <c r="O89" s="14"/>
    </row>
    <row r="90" spans="1:15" ht="30" customHeight="1" x14ac:dyDescent="0.25">
      <c r="A90" s="6"/>
      <c r="B90" s="30">
        <f t="shared" si="17"/>
        <v>0</v>
      </c>
      <c r="C90" s="30">
        <f t="shared" si="18"/>
        <v>0</v>
      </c>
      <c r="D90" s="19">
        <f t="shared" si="19"/>
        <v>0</v>
      </c>
      <c r="E90" s="30">
        <f t="shared" si="20"/>
        <v>0</v>
      </c>
      <c r="F90" s="30">
        <f t="shared" si="21"/>
        <v>0</v>
      </c>
      <c r="G90" s="30">
        <f t="shared" si="22"/>
        <v>0</v>
      </c>
      <c r="H90" s="30">
        <f t="shared" si="23"/>
        <v>0</v>
      </c>
      <c r="I90" s="19">
        <v>0</v>
      </c>
      <c r="J90" s="19"/>
      <c r="K90" s="19"/>
      <c r="L90" s="19"/>
      <c r="M90" s="19"/>
      <c r="N90" s="37"/>
      <c r="O90" s="14"/>
    </row>
    <row r="91" spans="1:15" ht="30" customHeight="1" x14ac:dyDescent="0.25">
      <c r="A91" s="6"/>
      <c r="B91" s="30">
        <f t="shared" si="17"/>
        <v>0</v>
      </c>
      <c r="C91" s="30">
        <f t="shared" si="18"/>
        <v>0</v>
      </c>
      <c r="D91" s="19">
        <f t="shared" si="19"/>
        <v>0</v>
      </c>
      <c r="E91" s="30">
        <f t="shared" si="20"/>
        <v>0</v>
      </c>
      <c r="F91" s="30">
        <f t="shared" si="21"/>
        <v>0</v>
      </c>
      <c r="G91" s="30">
        <f t="shared" si="22"/>
        <v>0</v>
      </c>
      <c r="H91" s="30">
        <f t="shared" si="23"/>
        <v>0</v>
      </c>
      <c r="I91" s="19">
        <v>0</v>
      </c>
      <c r="J91" s="19"/>
      <c r="K91" s="19"/>
      <c r="L91" s="19"/>
      <c r="M91" s="19"/>
      <c r="N91" s="37"/>
      <c r="O91" s="14"/>
    </row>
    <row r="92" spans="1:15" ht="30" customHeight="1" x14ac:dyDescent="0.25">
      <c r="A92" s="6"/>
      <c r="B92" s="30">
        <f t="shared" si="17"/>
        <v>0</v>
      </c>
      <c r="C92" s="30">
        <f t="shared" si="18"/>
        <v>0</v>
      </c>
      <c r="D92" s="19">
        <f t="shared" si="19"/>
        <v>0</v>
      </c>
      <c r="E92" s="30">
        <f t="shared" si="20"/>
        <v>0</v>
      </c>
      <c r="F92" s="30">
        <f t="shared" si="21"/>
        <v>0</v>
      </c>
      <c r="G92" s="30">
        <f t="shared" si="22"/>
        <v>0</v>
      </c>
      <c r="H92" s="30">
        <f t="shared" si="23"/>
        <v>0</v>
      </c>
      <c r="I92" s="19">
        <v>0</v>
      </c>
      <c r="J92" s="19"/>
      <c r="K92" s="19"/>
      <c r="L92" s="19"/>
      <c r="M92" s="19"/>
      <c r="N92" s="37"/>
      <c r="O92" s="14"/>
    </row>
    <row r="93" spans="1:15" ht="30" customHeight="1" x14ac:dyDescent="0.25">
      <c r="A93" s="6"/>
      <c r="B93" s="30">
        <f t="shared" si="17"/>
        <v>0</v>
      </c>
      <c r="C93" s="30">
        <f t="shared" si="18"/>
        <v>0</v>
      </c>
      <c r="D93" s="19">
        <f t="shared" si="19"/>
        <v>0</v>
      </c>
      <c r="E93" s="30">
        <f t="shared" si="20"/>
        <v>0</v>
      </c>
      <c r="F93" s="30">
        <f t="shared" si="21"/>
        <v>0</v>
      </c>
      <c r="G93" s="30">
        <f t="shared" si="22"/>
        <v>0</v>
      </c>
      <c r="H93" s="30">
        <f t="shared" si="23"/>
        <v>0</v>
      </c>
      <c r="I93" s="19">
        <v>0</v>
      </c>
      <c r="J93" s="19"/>
      <c r="K93" s="19"/>
      <c r="L93" s="19"/>
      <c r="M93" s="19"/>
      <c r="N93" s="37"/>
      <c r="O93" s="14"/>
    </row>
    <row r="94" spans="1:15" ht="30" customHeight="1" x14ac:dyDescent="0.25">
      <c r="A94" s="6"/>
      <c r="B94" s="30">
        <f t="shared" si="17"/>
        <v>0</v>
      </c>
      <c r="C94" s="30">
        <f t="shared" si="18"/>
        <v>0</v>
      </c>
      <c r="D94" s="19">
        <f t="shared" si="19"/>
        <v>0</v>
      </c>
      <c r="E94" s="30">
        <f t="shared" si="20"/>
        <v>0</v>
      </c>
      <c r="F94" s="30">
        <f t="shared" si="21"/>
        <v>0</v>
      </c>
      <c r="G94" s="30">
        <f t="shared" si="22"/>
        <v>0</v>
      </c>
      <c r="H94" s="30">
        <f t="shared" si="23"/>
        <v>0</v>
      </c>
      <c r="I94" s="19">
        <v>0</v>
      </c>
      <c r="J94" s="19"/>
      <c r="K94" s="19"/>
      <c r="L94" s="19"/>
      <c r="M94" s="19"/>
      <c r="N94" s="37"/>
      <c r="O94" s="14"/>
    </row>
    <row r="95" spans="1:15" ht="30" customHeight="1" x14ac:dyDescent="0.25">
      <c r="A95" s="6"/>
      <c r="B95" s="30">
        <f t="shared" si="17"/>
        <v>0</v>
      </c>
      <c r="C95" s="30">
        <f t="shared" si="18"/>
        <v>0</v>
      </c>
      <c r="D95" s="19">
        <f t="shared" si="19"/>
        <v>0</v>
      </c>
      <c r="E95" s="30">
        <f t="shared" si="20"/>
        <v>0</v>
      </c>
      <c r="F95" s="30">
        <f t="shared" si="21"/>
        <v>0</v>
      </c>
      <c r="G95" s="30">
        <f t="shared" si="22"/>
        <v>0</v>
      </c>
      <c r="H95" s="30">
        <f t="shared" si="23"/>
        <v>0</v>
      </c>
      <c r="I95" s="19">
        <v>0</v>
      </c>
      <c r="J95" s="19"/>
      <c r="K95" s="19"/>
      <c r="L95" s="19"/>
      <c r="M95" s="19"/>
      <c r="N95" s="37"/>
      <c r="O95" s="14"/>
    </row>
    <row r="96" spans="1:15" ht="30" customHeight="1" x14ac:dyDescent="0.25">
      <c r="A96" s="6"/>
      <c r="B96" s="30">
        <f t="shared" si="17"/>
        <v>0</v>
      </c>
      <c r="C96" s="30">
        <f t="shared" si="18"/>
        <v>0</v>
      </c>
      <c r="D96" s="19">
        <f t="shared" si="19"/>
        <v>0</v>
      </c>
      <c r="E96" s="30">
        <f t="shared" si="20"/>
        <v>0</v>
      </c>
      <c r="F96" s="30">
        <f t="shared" si="21"/>
        <v>0</v>
      </c>
      <c r="G96" s="30">
        <f t="shared" si="22"/>
        <v>0</v>
      </c>
      <c r="H96" s="30">
        <f t="shared" si="23"/>
        <v>0</v>
      </c>
      <c r="I96" s="19">
        <v>0</v>
      </c>
      <c r="J96" s="19"/>
      <c r="K96" s="19"/>
      <c r="L96" s="19"/>
      <c r="M96" s="19"/>
      <c r="N96" s="37"/>
      <c r="O96" s="14"/>
    </row>
    <row r="97" spans="1:15" ht="30" customHeight="1" x14ac:dyDescent="0.25">
      <c r="A97" s="6"/>
      <c r="B97" s="30">
        <f t="shared" si="17"/>
        <v>0</v>
      </c>
      <c r="C97" s="30">
        <f t="shared" si="18"/>
        <v>0</v>
      </c>
      <c r="D97" s="19">
        <f t="shared" si="19"/>
        <v>0</v>
      </c>
      <c r="E97" s="30">
        <f t="shared" si="20"/>
        <v>0</v>
      </c>
      <c r="F97" s="30">
        <f t="shared" si="21"/>
        <v>0</v>
      </c>
      <c r="G97" s="30">
        <f t="shared" si="22"/>
        <v>0</v>
      </c>
      <c r="H97" s="30">
        <f t="shared" si="23"/>
        <v>0</v>
      </c>
      <c r="I97" s="19">
        <v>0</v>
      </c>
      <c r="J97" s="19"/>
      <c r="K97" s="19"/>
      <c r="L97" s="19"/>
      <c r="M97" s="19"/>
      <c r="N97" s="37"/>
      <c r="O97" s="14"/>
    </row>
    <row r="98" spans="1:15" ht="30" customHeight="1" x14ac:dyDescent="0.25">
      <c r="A98" s="6"/>
      <c r="B98" s="30">
        <f t="shared" si="17"/>
        <v>0</v>
      </c>
      <c r="C98" s="30">
        <f t="shared" si="18"/>
        <v>0</v>
      </c>
      <c r="D98" s="19">
        <f t="shared" si="19"/>
        <v>0</v>
      </c>
      <c r="E98" s="30">
        <f t="shared" si="20"/>
        <v>0</v>
      </c>
      <c r="F98" s="30">
        <f t="shared" si="21"/>
        <v>0</v>
      </c>
      <c r="G98" s="30">
        <f t="shared" si="22"/>
        <v>0</v>
      </c>
      <c r="H98" s="30">
        <f t="shared" si="23"/>
        <v>0</v>
      </c>
      <c r="I98" s="19">
        <v>0</v>
      </c>
      <c r="J98" s="19"/>
      <c r="K98" s="19"/>
      <c r="L98" s="19"/>
      <c r="M98" s="19"/>
      <c r="N98" s="37"/>
      <c r="O98" s="14"/>
    </row>
    <row r="99" spans="1:15" ht="30" customHeight="1" x14ac:dyDescent="0.25">
      <c r="A99" s="6"/>
      <c r="B99" s="30">
        <f t="shared" si="17"/>
        <v>0</v>
      </c>
      <c r="C99" s="30">
        <f t="shared" si="18"/>
        <v>0</v>
      </c>
      <c r="D99" s="19">
        <f t="shared" si="19"/>
        <v>0</v>
      </c>
      <c r="E99" s="30">
        <f t="shared" si="20"/>
        <v>0</v>
      </c>
      <c r="F99" s="30">
        <f t="shared" si="21"/>
        <v>0</v>
      </c>
      <c r="G99" s="30">
        <f t="shared" si="22"/>
        <v>0</v>
      </c>
      <c r="H99" s="30">
        <f t="shared" si="23"/>
        <v>0</v>
      </c>
      <c r="I99" s="19">
        <v>0</v>
      </c>
      <c r="J99" s="19"/>
      <c r="K99" s="19"/>
      <c r="L99" s="19"/>
      <c r="M99" s="19"/>
      <c r="N99" s="37"/>
      <c r="O99" s="14"/>
    </row>
    <row r="100" spans="1:15" ht="30" customHeight="1" x14ac:dyDescent="0.25">
      <c r="A100" s="6"/>
      <c r="B100" s="30">
        <f t="shared" si="17"/>
        <v>0</v>
      </c>
      <c r="C100" s="30">
        <f t="shared" si="18"/>
        <v>0</v>
      </c>
      <c r="D100" s="19">
        <f t="shared" si="19"/>
        <v>0</v>
      </c>
      <c r="E100" s="30">
        <f t="shared" si="20"/>
        <v>0</v>
      </c>
      <c r="F100" s="30">
        <f t="shared" si="21"/>
        <v>0</v>
      </c>
      <c r="G100" s="30">
        <f t="shared" si="22"/>
        <v>0</v>
      </c>
      <c r="H100" s="30">
        <f t="shared" si="23"/>
        <v>0</v>
      </c>
      <c r="I100" s="19">
        <v>0</v>
      </c>
      <c r="J100" s="19"/>
      <c r="K100" s="19"/>
      <c r="L100" s="19"/>
      <c r="M100" s="19"/>
      <c r="N100" s="37"/>
      <c r="O100" s="14"/>
    </row>
    <row r="101" spans="1:15" ht="30" customHeight="1" x14ac:dyDescent="0.25">
      <c r="A101" s="6"/>
      <c r="B101" s="30">
        <f t="shared" si="17"/>
        <v>0</v>
      </c>
      <c r="C101" s="30">
        <f t="shared" si="18"/>
        <v>0</v>
      </c>
      <c r="D101" s="19">
        <f t="shared" si="19"/>
        <v>0</v>
      </c>
      <c r="E101" s="30">
        <f t="shared" si="20"/>
        <v>0</v>
      </c>
      <c r="F101" s="30">
        <f t="shared" si="21"/>
        <v>0</v>
      </c>
      <c r="G101" s="30">
        <f t="shared" si="22"/>
        <v>0</v>
      </c>
      <c r="H101" s="30">
        <f t="shared" si="23"/>
        <v>0</v>
      </c>
      <c r="I101" s="19">
        <v>0</v>
      </c>
      <c r="J101" s="19"/>
      <c r="K101" s="19"/>
      <c r="L101" s="19"/>
      <c r="M101" s="19"/>
      <c r="N101" s="37"/>
      <c r="O101" s="14"/>
    </row>
    <row r="102" spans="1:15" ht="30" customHeight="1" x14ac:dyDescent="0.25">
      <c r="A102" s="6"/>
      <c r="B102" s="30">
        <f t="shared" si="17"/>
        <v>0</v>
      </c>
      <c r="C102" s="30">
        <f t="shared" si="18"/>
        <v>0</v>
      </c>
      <c r="D102" s="19">
        <f t="shared" si="19"/>
        <v>0</v>
      </c>
      <c r="E102" s="30">
        <f t="shared" si="20"/>
        <v>0</v>
      </c>
      <c r="F102" s="30">
        <f t="shared" si="21"/>
        <v>0</v>
      </c>
      <c r="G102" s="30">
        <f t="shared" si="22"/>
        <v>0</v>
      </c>
      <c r="H102" s="30">
        <f t="shared" si="23"/>
        <v>0</v>
      </c>
      <c r="I102" s="19">
        <v>0</v>
      </c>
      <c r="J102" s="19"/>
      <c r="K102" s="19"/>
      <c r="L102" s="19"/>
      <c r="M102" s="19"/>
      <c r="N102" s="37"/>
      <c r="O102" s="14"/>
    </row>
    <row r="103" spans="1:15" ht="12.95" customHeight="1" x14ac:dyDescent="0.25">
      <c r="A103" s="7" t="s">
        <v>35</v>
      </c>
      <c r="B103" s="18">
        <f>+C103+D103+E103+F103+G103+H103+I103+J103+K103+L103+M103+N103</f>
        <v>291578477.38</v>
      </c>
      <c r="C103" s="18">
        <f t="shared" ref="C103:H103" si="24">+C15+C21+C31+C41+C50+C62+C74+C79+C82</f>
        <v>20343977.34</v>
      </c>
      <c r="D103" s="18">
        <f t="shared" si="24"/>
        <v>28038590.350000001</v>
      </c>
      <c r="E103" s="18">
        <f t="shared" si="24"/>
        <v>58861990.57</v>
      </c>
      <c r="F103" s="18">
        <f t="shared" si="24"/>
        <v>30748726.520000003</v>
      </c>
      <c r="G103" s="18">
        <f t="shared" si="24"/>
        <v>25924950.899999999</v>
      </c>
      <c r="H103" s="18">
        <f t="shared" si="24"/>
        <v>40766594.030000001</v>
      </c>
      <c r="I103" s="18">
        <f t="shared" ref="I103:N103" si="25">I15+I21+I31+I41+I50+I62+I74+I79+I82</f>
        <v>44330806.11999999</v>
      </c>
      <c r="J103" s="18">
        <f t="shared" si="25"/>
        <v>42562841.550000004</v>
      </c>
      <c r="K103" s="18">
        <f t="shared" si="25"/>
        <v>0</v>
      </c>
      <c r="L103" s="18">
        <f t="shared" si="25"/>
        <v>0</v>
      </c>
      <c r="M103" s="18">
        <f t="shared" si="25"/>
        <v>0</v>
      </c>
      <c r="N103" s="18">
        <f t="shared" si="25"/>
        <v>0</v>
      </c>
      <c r="O103" s="14"/>
    </row>
    <row r="104" spans="1:15" x14ac:dyDescent="0.25">
      <c r="A104" s="1" t="s">
        <v>67</v>
      </c>
      <c r="B104" s="2">
        <f t="shared" si="17"/>
        <v>0</v>
      </c>
      <c r="C104" s="2">
        <f t="shared" si="18"/>
        <v>0</v>
      </c>
      <c r="D104" s="19">
        <f t="shared" si="19"/>
        <v>0</v>
      </c>
      <c r="E104" s="2">
        <f t="shared" si="20"/>
        <v>0</v>
      </c>
      <c r="F104" s="2">
        <f t="shared" si="21"/>
        <v>0</v>
      </c>
      <c r="G104" s="2">
        <f t="shared" si="22"/>
        <v>0</v>
      </c>
      <c r="H104" s="2">
        <f t="shared" si="23"/>
        <v>0</v>
      </c>
      <c r="I104" s="2"/>
      <c r="J104" s="2"/>
      <c r="K104" s="2"/>
      <c r="L104" s="2"/>
      <c r="M104" s="2"/>
      <c r="N104" s="2"/>
      <c r="O104" s="14"/>
    </row>
    <row r="105" spans="1:15" x14ac:dyDescent="0.25">
      <c r="A105" s="3" t="s">
        <v>68</v>
      </c>
      <c r="B105" s="25">
        <f t="shared" si="17"/>
        <v>0</v>
      </c>
      <c r="C105" s="25">
        <f t="shared" si="18"/>
        <v>0</v>
      </c>
      <c r="D105" s="19">
        <f t="shared" si="19"/>
        <v>0</v>
      </c>
      <c r="E105" s="25">
        <f t="shared" si="20"/>
        <v>0</v>
      </c>
      <c r="F105" s="25">
        <f t="shared" si="21"/>
        <v>0</v>
      </c>
      <c r="G105" s="25">
        <f t="shared" si="22"/>
        <v>0</v>
      </c>
      <c r="H105" s="25">
        <f t="shared" si="23"/>
        <v>0</v>
      </c>
      <c r="I105" s="25">
        <f t="shared" ref="I105:N105" si="26">I106+I107</f>
        <v>0</v>
      </c>
      <c r="J105" s="31">
        <f t="shared" si="26"/>
        <v>0</v>
      </c>
      <c r="K105" s="31">
        <f t="shared" si="26"/>
        <v>0</v>
      </c>
      <c r="L105" s="31">
        <f t="shared" si="26"/>
        <v>0</v>
      </c>
      <c r="M105" s="31">
        <f t="shared" si="26"/>
        <v>0</v>
      </c>
      <c r="N105" s="31">
        <f t="shared" si="26"/>
        <v>0</v>
      </c>
    </row>
    <row r="106" spans="1:15" ht="30" x14ac:dyDescent="0.25">
      <c r="A106" s="6" t="s">
        <v>69</v>
      </c>
      <c r="B106" s="30">
        <f t="shared" si="17"/>
        <v>0</v>
      </c>
      <c r="C106" s="30">
        <f t="shared" si="18"/>
        <v>0</v>
      </c>
      <c r="D106" s="19">
        <f>E106+F106+G106+H106+I106+J106+K106</f>
        <v>0</v>
      </c>
      <c r="E106" s="30">
        <f t="shared" si="20"/>
        <v>0</v>
      </c>
      <c r="F106" s="30">
        <f t="shared" si="21"/>
        <v>0</v>
      </c>
      <c r="G106" s="30">
        <f t="shared" si="22"/>
        <v>0</v>
      </c>
      <c r="H106" s="30">
        <f t="shared" si="23"/>
        <v>0</v>
      </c>
      <c r="I106" s="26">
        <v>0</v>
      </c>
      <c r="J106" s="32">
        <v>0</v>
      </c>
      <c r="K106" s="32">
        <v>0</v>
      </c>
      <c r="L106" s="32">
        <v>0</v>
      </c>
      <c r="M106" s="32">
        <v>0</v>
      </c>
      <c r="N106" s="32">
        <v>0</v>
      </c>
    </row>
    <row r="107" spans="1:15" ht="30" x14ac:dyDescent="0.25">
      <c r="A107" s="6" t="s">
        <v>70</v>
      </c>
      <c r="B107" s="30">
        <f t="shared" si="17"/>
        <v>0</v>
      </c>
      <c r="C107" s="30">
        <f t="shared" si="18"/>
        <v>0</v>
      </c>
      <c r="D107" s="19">
        <f t="shared" si="19"/>
        <v>0</v>
      </c>
      <c r="E107" s="30">
        <f t="shared" si="20"/>
        <v>0</v>
      </c>
      <c r="F107" s="30">
        <f t="shared" si="21"/>
        <v>0</v>
      </c>
      <c r="G107" s="30">
        <f t="shared" si="22"/>
        <v>0</v>
      </c>
      <c r="H107" s="30">
        <f t="shared" si="23"/>
        <v>0</v>
      </c>
      <c r="I107" s="26">
        <v>0</v>
      </c>
      <c r="J107" s="32">
        <v>0</v>
      </c>
      <c r="K107" s="32">
        <v>0</v>
      </c>
      <c r="L107" s="32">
        <v>0</v>
      </c>
      <c r="M107" s="32">
        <v>0</v>
      </c>
      <c r="N107" s="32">
        <v>0</v>
      </c>
    </row>
    <row r="108" spans="1:15" x14ac:dyDescent="0.25">
      <c r="A108" s="3" t="s">
        <v>71</v>
      </c>
      <c r="B108" s="27">
        <f t="shared" si="17"/>
        <v>0</v>
      </c>
      <c r="C108" s="27">
        <f t="shared" si="18"/>
        <v>0</v>
      </c>
      <c r="D108" s="19">
        <f t="shared" si="19"/>
        <v>0</v>
      </c>
      <c r="E108" s="27">
        <f t="shared" si="20"/>
        <v>0</v>
      </c>
      <c r="F108" s="27">
        <f t="shared" si="21"/>
        <v>0</v>
      </c>
      <c r="G108" s="27">
        <f t="shared" si="22"/>
        <v>0</v>
      </c>
      <c r="H108" s="27">
        <f t="shared" si="23"/>
        <v>0</v>
      </c>
      <c r="I108" s="27">
        <f t="shared" ref="I108:N108" si="27">I109+I110</f>
        <v>0</v>
      </c>
      <c r="J108" s="33">
        <f t="shared" si="27"/>
        <v>0</v>
      </c>
      <c r="K108" s="33">
        <f t="shared" si="27"/>
        <v>0</v>
      </c>
      <c r="L108" s="33">
        <f t="shared" si="27"/>
        <v>0</v>
      </c>
      <c r="M108" s="33">
        <f t="shared" si="27"/>
        <v>0</v>
      </c>
      <c r="N108" s="33">
        <f t="shared" si="27"/>
        <v>0</v>
      </c>
    </row>
    <row r="109" spans="1:15" x14ac:dyDescent="0.25">
      <c r="A109" s="6" t="s">
        <v>72</v>
      </c>
      <c r="B109" s="30">
        <f t="shared" si="17"/>
        <v>0</v>
      </c>
      <c r="C109" s="30">
        <f t="shared" si="18"/>
        <v>0</v>
      </c>
      <c r="D109" s="19">
        <f t="shared" si="19"/>
        <v>0</v>
      </c>
      <c r="E109" s="30">
        <f t="shared" si="20"/>
        <v>0</v>
      </c>
      <c r="F109" s="30">
        <f t="shared" si="21"/>
        <v>0</v>
      </c>
      <c r="G109" s="30">
        <f t="shared" si="22"/>
        <v>0</v>
      </c>
      <c r="H109" s="30">
        <f t="shared" si="23"/>
        <v>0</v>
      </c>
      <c r="I109" s="26">
        <v>0</v>
      </c>
      <c r="J109" s="32">
        <v>0</v>
      </c>
      <c r="K109" s="32">
        <v>0</v>
      </c>
      <c r="L109" s="32">
        <v>0</v>
      </c>
      <c r="M109" s="32">
        <v>0</v>
      </c>
      <c r="N109" s="32">
        <v>0</v>
      </c>
    </row>
    <row r="110" spans="1:15" ht="15" customHeight="1" x14ac:dyDescent="0.25">
      <c r="A110" s="6" t="s">
        <v>73</v>
      </c>
      <c r="B110" s="30">
        <f t="shared" si="17"/>
        <v>0</v>
      </c>
      <c r="C110" s="30">
        <f t="shared" si="18"/>
        <v>0</v>
      </c>
      <c r="D110" s="19">
        <f t="shared" si="19"/>
        <v>0</v>
      </c>
      <c r="E110" s="30">
        <f t="shared" si="20"/>
        <v>0</v>
      </c>
      <c r="F110" s="30">
        <f t="shared" si="21"/>
        <v>0</v>
      </c>
      <c r="G110" s="30">
        <f t="shared" si="22"/>
        <v>0</v>
      </c>
      <c r="H110" s="30">
        <f t="shared" si="23"/>
        <v>0</v>
      </c>
      <c r="I110" s="26">
        <v>0</v>
      </c>
      <c r="J110" s="32">
        <v>0</v>
      </c>
      <c r="K110" s="32">
        <v>0</v>
      </c>
      <c r="L110" s="32">
        <v>0</v>
      </c>
      <c r="M110" s="32">
        <v>0</v>
      </c>
      <c r="N110" s="32">
        <v>0</v>
      </c>
    </row>
    <row r="111" spans="1:15" x14ac:dyDescent="0.25">
      <c r="A111" s="3" t="s">
        <v>74</v>
      </c>
      <c r="B111" s="30">
        <f t="shared" si="17"/>
        <v>0</v>
      </c>
      <c r="C111" s="30">
        <f t="shared" si="18"/>
        <v>0</v>
      </c>
      <c r="D111" s="19">
        <f t="shared" si="19"/>
        <v>0</v>
      </c>
      <c r="E111" s="30">
        <f t="shared" si="20"/>
        <v>0</v>
      </c>
      <c r="F111" s="30">
        <f t="shared" si="21"/>
        <v>0</v>
      </c>
      <c r="G111" s="30">
        <f t="shared" si="22"/>
        <v>0</v>
      </c>
      <c r="H111" s="30">
        <f t="shared" si="23"/>
        <v>0</v>
      </c>
      <c r="I111" s="27">
        <v>0</v>
      </c>
      <c r="J111" s="33">
        <v>0</v>
      </c>
      <c r="K111" s="33">
        <v>0</v>
      </c>
      <c r="L111" s="33">
        <v>0</v>
      </c>
      <c r="M111" s="33">
        <v>0</v>
      </c>
      <c r="N111" s="33">
        <v>0</v>
      </c>
    </row>
    <row r="112" spans="1:15" ht="15" customHeight="1" x14ac:dyDescent="0.25">
      <c r="A112" s="6" t="s">
        <v>75</v>
      </c>
      <c r="B112" s="30">
        <f t="shared" si="17"/>
        <v>0</v>
      </c>
      <c r="C112" s="30">
        <f t="shared" si="18"/>
        <v>0</v>
      </c>
      <c r="D112" s="19">
        <f t="shared" si="19"/>
        <v>0</v>
      </c>
      <c r="E112" s="30">
        <f t="shared" si="20"/>
        <v>0</v>
      </c>
      <c r="F112" s="30">
        <f t="shared" si="21"/>
        <v>0</v>
      </c>
      <c r="G112" s="30">
        <f t="shared" si="22"/>
        <v>0</v>
      </c>
      <c r="H112" s="30">
        <f t="shared" si="23"/>
        <v>0</v>
      </c>
      <c r="I112" s="26">
        <v>0</v>
      </c>
      <c r="J112" s="32">
        <v>0</v>
      </c>
      <c r="K112" s="32">
        <v>0</v>
      </c>
      <c r="L112" s="32">
        <v>0</v>
      </c>
      <c r="M112" s="32">
        <v>0</v>
      </c>
      <c r="N112" s="32">
        <v>0</v>
      </c>
    </row>
    <row r="113" spans="1:15" ht="15" customHeight="1" x14ac:dyDescent="0.25">
      <c r="A113" s="7" t="s">
        <v>76</v>
      </c>
      <c r="B113" s="34">
        <f t="shared" si="17"/>
        <v>0</v>
      </c>
      <c r="C113" s="34">
        <f t="shared" si="18"/>
        <v>0</v>
      </c>
      <c r="D113" s="34">
        <f t="shared" si="19"/>
        <v>0</v>
      </c>
      <c r="E113" s="34">
        <f t="shared" si="20"/>
        <v>0</v>
      </c>
      <c r="F113" s="34">
        <f t="shared" si="21"/>
        <v>0</v>
      </c>
      <c r="G113" s="34">
        <f t="shared" si="22"/>
        <v>0</v>
      </c>
      <c r="H113" s="34">
        <f t="shared" si="23"/>
        <v>0</v>
      </c>
      <c r="I113" s="34">
        <f t="shared" ref="I113:N113" si="28">I105+I108+I111</f>
        <v>0</v>
      </c>
      <c r="J113" s="34">
        <f t="shared" si="28"/>
        <v>0</v>
      </c>
      <c r="K113" s="34">
        <f t="shared" si="28"/>
        <v>0</v>
      </c>
      <c r="L113" s="34">
        <f t="shared" si="28"/>
        <v>0</v>
      </c>
      <c r="M113" s="34">
        <f t="shared" si="28"/>
        <v>0</v>
      </c>
      <c r="N113" s="34">
        <f t="shared" si="28"/>
        <v>0</v>
      </c>
    </row>
    <row r="114" spans="1:15" x14ac:dyDescent="0.25">
      <c r="B114" s="30">
        <f t="shared" si="17"/>
        <v>0</v>
      </c>
      <c r="C114" s="30">
        <f t="shared" si="18"/>
        <v>0</v>
      </c>
      <c r="D114" s="19">
        <f t="shared" si="19"/>
        <v>0</v>
      </c>
      <c r="E114" s="30">
        <f t="shared" si="20"/>
        <v>0</v>
      </c>
      <c r="F114" s="30">
        <f t="shared" si="21"/>
        <v>0</v>
      </c>
      <c r="G114" s="30">
        <f t="shared" si="22"/>
        <v>0</v>
      </c>
      <c r="H114" s="30">
        <f t="shared" si="23"/>
        <v>0</v>
      </c>
    </row>
    <row r="115" spans="1:15" ht="15.75" x14ac:dyDescent="0.25">
      <c r="A115" s="8" t="s">
        <v>77</v>
      </c>
      <c r="B115" s="39">
        <f>+C115+D115+E115+F115+G115+H115+I115+J115+K115+L115+M115+N115</f>
        <v>291578477.38</v>
      </c>
      <c r="C115" s="39">
        <f t="shared" ref="C115:J115" si="29">+C103+C113</f>
        <v>20343977.34</v>
      </c>
      <c r="D115" s="39">
        <f t="shared" si="29"/>
        <v>28038590.350000001</v>
      </c>
      <c r="E115" s="39">
        <f t="shared" si="29"/>
        <v>58861990.57</v>
      </c>
      <c r="F115" s="39">
        <f t="shared" si="29"/>
        <v>30748726.520000003</v>
      </c>
      <c r="G115" s="39">
        <f t="shared" si="29"/>
        <v>25924950.899999999</v>
      </c>
      <c r="H115" s="39">
        <f t="shared" si="29"/>
        <v>40766594.030000001</v>
      </c>
      <c r="I115" s="39">
        <f t="shared" si="29"/>
        <v>44330806.11999999</v>
      </c>
      <c r="J115" s="39">
        <f t="shared" si="29"/>
        <v>42562841.550000004</v>
      </c>
      <c r="K115" s="8"/>
      <c r="L115" s="8"/>
      <c r="M115" s="8"/>
      <c r="N115" s="8"/>
      <c r="O115" s="35">
        <f>SUM(B115:H115)</f>
        <v>496263307.08999991</v>
      </c>
    </row>
    <row r="116" spans="1:15" x14ac:dyDescent="0.25">
      <c r="A116" s="4"/>
      <c r="C116" s="5"/>
    </row>
    <row r="117" spans="1:15" x14ac:dyDescent="0.25">
      <c r="A117" t="s">
        <v>84</v>
      </c>
    </row>
    <row r="118" spans="1:15" x14ac:dyDescent="0.25">
      <c r="B118" s="19"/>
      <c r="M118" s="19"/>
    </row>
    <row r="119" spans="1:15" x14ac:dyDescent="0.25">
      <c r="A119" t="s">
        <v>114</v>
      </c>
    </row>
    <row r="120" spans="1:15" x14ac:dyDescent="0.25">
      <c r="A120" t="s">
        <v>113</v>
      </c>
    </row>
    <row r="128" spans="1:15" ht="15" customHeight="1" x14ac:dyDescent="0.25">
      <c r="A128" s="21" t="s">
        <v>109</v>
      </c>
      <c r="B128" s="43" t="s">
        <v>104</v>
      </c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</row>
    <row r="129" spans="1:14" x14ac:dyDescent="0.25">
      <c r="A129" s="38" t="s">
        <v>101</v>
      </c>
      <c r="B129" s="44" t="s">
        <v>105</v>
      </c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</row>
    <row r="130" spans="1:14" ht="15" customHeight="1" x14ac:dyDescent="0.25">
      <c r="A130" s="38" t="s">
        <v>102</v>
      </c>
      <c r="B130" s="45" t="s">
        <v>108</v>
      </c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</row>
    <row r="131" spans="1:14" ht="15" customHeight="1" x14ac:dyDescent="0.25">
      <c r="A131" s="22" t="s">
        <v>85</v>
      </c>
      <c r="B131" s="45" t="s">
        <v>99</v>
      </c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</row>
    <row r="132" spans="1:14" x14ac:dyDescent="0.25">
      <c r="A132" s="16"/>
      <c r="B132" s="17"/>
    </row>
    <row r="136" spans="1:14" x14ac:dyDescent="0.25">
      <c r="A136" s="46" t="s">
        <v>103</v>
      </c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</row>
    <row r="137" spans="1:14" x14ac:dyDescent="0.25">
      <c r="A137" s="42" t="s">
        <v>100</v>
      </c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</row>
    <row r="138" spans="1:14" x14ac:dyDescent="0.25">
      <c r="A138" s="42" t="s">
        <v>111</v>
      </c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</row>
    <row r="139" spans="1:14" x14ac:dyDescent="0.25">
      <c r="A139" s="42" t="s">
        <v>86</v>
      </c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</row>
  </sheetData>
  <mergeCells count="14">
    <mergeCell ref="A138:N138"/>
    <mergeCell ref="A139:N139"/>
    <mergeCell ref="B128:N128"/>
    <mergeCell ref="B129:N129"/>
    <mergeCell ref="B130:N130"/>
    <mergeCell ref="B131:N131"/>
    <mergeCell ref="A136:N136"/>
    <mergeCell ref="A137:N137"/>
    <mergeCell ref="A6:O8"/>
    <mergeCell ref="A1:O1"/>
    <mergeCell ref="A2:O2"/>
    <mergeCell ref="A3:O3"/>
    <mergeCell ref="A4:O4"/>
    <mergeCell ref="A5:O5"/>
  </mergeCells>
  <pageMargins left="0.62992125984251968" right="3.937007874015748E-2" top="0.74803149606299213" bottom="0.15748031496062992" header="0.31496062992125984" footer="0.19685039370078741"/>
  <pageSetup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del Gasto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User</cp:lastModifiedBy>
  <cp:lastPrinted>2022-07-04T14:57:47Z</cp:lastPrinted>
  <dcterms:created xsi:type="dcterms:W3CDTF">2018-04-17T18:57:16Z</dcterms:created>
  <dcterms:modified xsi:type="dcterms:W3CDTF">2022-09-08T03:20:57Z</dcterms:modified>
</cp:coreProperties>
</file>