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24226"/>
  <xr:revisionPtr revIDLastSave="0" documentId="13_ncr:1_{31B4EB7F-1729-4CC4-8C14-FB755DBB1E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 - Septiembr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0" i="4" l="1"/>
  <c r="G181" i="4"/>
  <c r="G182" i="4"/>
  <c r="G183" i="4"/>
  <c r="F176" i="4"/>
  <c r="G146" i="4"/>
  <c r="G147" i="4"/>
  <c r="G148" i="4"/>
  <c r="G149" i="4"/>
  <c r="G150" i="4"/>
  <c r="G151" i="4"/>
  <c r="G152" i="4"/>
  <c r="G153" i="4"/>
  <c r="G154" i="4"/>
  <c r="G116" i="4"/>
  <c r="G117" i="4"/>
  <c r="G118" i="4"/>
  <c r="G119" i="4"/>
  <c r="G120" i="4"/>
  <c r="G121" i="4"/>
  <c r="G122" i="4"/>
  <c r="G123" i="4"/>
  <c r="G124" i="4"/>
  <c r="G125" i="4"/>
  <c r="F80" i="4"/>
  <c r="G80" i="4" s="1"/>
  <c r="F45" i="4"/>
  <c r="G45" i="4" s="1"/>
  <c r="G25" i="4"/>
  <c r="G27" i="4"/>
  <c r="G28" i="4"/>
  <c r="G29" i="4"/>
  <c r="G30" i="4"/>
  <c r="G31" i="4"/>
  <c r="G32" i="4"/>
  <c r="G33" i="4"/>
  <c r="G34" i="4"/>
  <c r="G36" i="4"/>
  <c r="G37" i="4"/>
  <c r="G38" i="4"/>
  <c r="G39" i="4"/>
  <c r="G40" i="4"/>
  <c r="G41" i="4"/>
  <c r="G44" i="4"/>
  <c r="G46" i="4"/>
  <c r="G48" i="4"/>
  <c r="G49" i="4"/>
  <c r="G50" i="4"/>
  <c r="G51" i="4"/>
  <c r="G52" i="4"/>
  <c r="G53" i="4"/>
  <c r="G54" i="4"/>
  <c r="G55" i="4"/>
  <c r="G42" i="4"/>
  <c r="G43" i="4"/>
  <c r="G56" i="4"/>
  <c r="G57" i="4"/>
  <c r="G58" i="4"/>
  <c r="G59" i="4"/>
  <c r="G60" i="4"/>
  <c r="G61" i="4"/>
  <c r="G47" i="4"/>
  <c r="G65" i="4"/>
  <c r="G67" i="4"/>
  <c r="G68" i="4"/>
  <c r="G71" i="4"/>
  <c r="G63" i="4"/>
  <c r="G64" i="4"/>
  <c r="G62" i="4"/>
  <c r="G72" i="4"/>
  <c r="G73" i="4"/>
  <c r="G75" i="4"/>
  <c r="G76" i="4"/>
  <c r="G77" i="4"/>
  <c r="G78" i="4"/>
  <c r="G79" i="4"/>
  <c r="G69" i="4"/>
  <c r="G83" i="4"/>
  <c r="G84" i="4"/>
  <c r="G85" i="4"/>
  <c r="G86" i="4"/>
  <c r="G87" i="4"/>
  <c r="G88" i="4"/>
  <c r="G89" i="4"/>
  <c r="G90" i="4"/>
  <c r="G91" i="4"/>
  <c r="G92" i="4"/>
  <c r="G93" i="4"/>
  <c r="G95" i="4"/>
  <c r="G96" i="4"/>
  <c r="G98" i="4"/>
  <c r="G99" i="4"/>
  <c r="G74" i="4"/>
  <c r="G101" i="4"/>
  <c r="G100" i="4"/>
  <c r="G94" i="4"/>
  <c r="G97" i="4"/>
  <c r="G66" i="4"/>
  <c r="G102" i="4"/>
  <c r="G103" i="4"/>
  <c r="G35" i="4"/>
  <c r="G70" i="4"/>
  <c r="G104" i="4"/>
  <c r="G105" i="4"/>
  <c r="G106" i="4"/>
  <c r="G107" i="4"/>
  <c r="G108" i="4"/>
  <c r="G109" i="4"/>
  <c r="G110" i="4"/>
  <c r="G81" i="4"/>
  <c r="G82" i="4"/>
  <c r="G111" i="4"/>
  <c r="G24" i="4"/>
  <c r="F26" i="4"/>
  <c r="G26" i="4" s="1"/>
  <c r="G165" i="4"/>
  <c r="G166" i="4"/>
  <c r="G167" i="4"/>
  <c r="G168" i="4"/>
  <c r="G169" i="4"/>
  <c r="G170" i="4"/>
  <c r="G171" i="4"/>
  <c r="G172" i="4"/>
  <c r="G173" i="4"/>
  <c r="G174" i="4"/>
  <c r="G175" i="4"/>
  <c r="G14" i="4" l="1"/>
  <c r="G139" i="4"/>
  <c r="G140" i="4"/>
  <c r="G143" i="4"/>
  <c r="G144" i="4"/>
  <c r="G145" i="4"/>
  <c r="E176" i="4"/>
  <c r="D155" i="4"/>
  <c r="E20" i="4"/>
  <c r="F20" i="4"/>
  <c r="D20" i="4"/>
  <c r="G19" i="4"/>
  <c r="G157" i="4"/>
  <c r="H157" i="4" s="1"/>
  <c r="G127" i="4"/>
  <c r="G128" i="4"/>
  <c r="G129" i="4"/>
  <c r="G130" i="4"/>
  <c r="G131" i="4"/>
  <c r="G132" i="4"/>
  <c r="G133" i="4"/>
  <c r="G134" i="4"/>
  <c r="G135" i="4"/>
  <c r="G136" i="4"/>
  <c r="G137" i="4"/>
  <c r="G138" i="4"/>
  <c r="D176" i="4"/>
  <c r="G179" i="4" l="1"/>
  <c r="G159" i="4"/>
  <c r="H159" i="4" s="1"/>
  <c r="G160" i="4"/>
  <c r="H160" i="4" s="1"/>
  <c r="G161" i="4"/>
  <c r="H161" i="4" s="1"/>
  <c r="G155" i="4" l="1"/>
  <c r="G185" i="4" l="1"/>
  <c r="D162" i="4"/>
  <c r="E162" i="4"/>
  <c r="F162" i="4"/>
  <c r="G176" i="4" l="1"/>
  <c r="G17" i="4"/>
  <c r="G18" i="4"/>
  <c r="E155" i="4"/>
  <c r="F155" i="4"/>
  <c r="G15" i="4"/>
  <c r="G16" i="4"/>
  <c r="G115" i="4"/>
  <c r="G158" i="4"/>
  <c r="H158" i="4" s="1"/>
  <c r="H162" i="4" s="1"/>
  <c r="G164" i="4"/>
  <c r="G178" i="4"/>
  <c r="G162" i="4" l="1"/>
  <c r="G20" i="4"/>
</calcChain>
</file>

<file path=xl/sharedStrings.xml><?xml version="1.0" encoding="utf-8"?>
<sst xmlns="http://schemas.openxmlformats.org/spreadsheetml/2006/main" count="208" uniqueCount="178">
  <si>
    <t>Hombres (Haitianos)</t>
  </si>
  <si>
    <t>Mujeres (Haitianas)</t>
  </si>
  <si>
    <t>Niños/as (Haitianos/as)</t>
  </si>
  <si>
    <t xml:space="preserve">Detenidos y enviados a Migración para fines de repatriación </t>
  </si>
  <si>
    <t>1. Detenciones de extranjeros por encontrarse en territorio Dominicano de manera irregular.</t>
  </si>
  <si>
    <t>REPUBLICA DOMINICANA</t>
  </si>
  <si>
    <t>CUERPO ESPECIALIZADO EN SEGURIDAD FRONTERIZA TERRESTRE</t>
  </si>
  <si>
    <t>Descripción de Operaciones.</t>
  </si>
  <si>
    <t>2.1 Comestibles.</t>
  </si>
  <si>
    <t>2. Incautaciones de comestibles y otros.</t>
  </si>
  <si>
    <t>Whisky 8 P.M. (Botellas de 750 ml)</t>
  </si>
  <si>
    <t>Whisky Black Stone (Botella de 750ml)</t>
  </si>
  <si>
    <t>Whisky Gold  (Botella de 750 ml)</t>
  </si>
  <si>
    <t>Clerén (Galones)</t>
  </si>
  <si>
    <t>Cigarrillos Point (Paquetes  de 10 cajetillas de 20 unidades)</t>
  </si>
  <si>
    <t>Sacos de ajo  (22 Libras )</t>
  </si>
  <si>
    <t>Cervezas Prestige, Heineken, Benedicta (Latas 355 ml)</t>
  </si>
  <si>
    <t>Leche evaporada Bongu, bonle (Latas de 12 onzas)</t>
  </si>
  <si>
    <t>2.2. De Higiene, uso personal, medicamentos y otros.</t>
  </si>
  <si>
    <t>Whisky Oficce  (Botella de 750 ml)</t>
  </si>
  <si>
    <t>Ron Chevalier  (Botella de 750ml)</t>
  </si>
  <si>
    <t>Bebidas energizantes  (Botellas de 750 ml)</t>
  </si>
  <si>
    <t>Ron Bakara (Botella de 750 ml)</t>
  </si>
  <si>
    <t>Cigarrillos Comme il faut (Paquetes  de 10 cajetillas de 20 unidades)</t>
  </si>
  <si>
    <t>(CESFronT)</t>
  </si>
  <si>
    <t>Paquetes de Sopita  (240 unidades)</t>
  </si>
  <si>
    <t>Whisky Napoleón (Botellas de 750 ml)</t>
  </si>
  <si>
    <t>Whisky Barbancourt (Botellas de 750 ml)</t>
  </si>
  <si>
    <t>Motocicletas transportando ilegales</t>
  </si>
  <si>
    <t>Aceite Sol de Oro (Galón)</t>
  </si>
  <si>
    <t>Cigarrillos Comme il faut (Paquetes  de 10 cajetillas de 10 unidades)</t>
  </si>
  <si>
    <t>Libras de  Marihuana</t>
  </si>
  <si>
    <t>Ron Lord Mate (Botellas de 750 ml)</t>
  </si>
  <si>
    <t>2.3. Bebidas Alcohólicas y Cigarrillos.</t>
  </si>
  <si>
    <t>Autobús transportando ilegales</t>
  </si>
  <si>
    <t>Cigarrillos  Capital  (Paquetes  de 10 cajetillas de 20 unidades)</t>
  </si>
  <si>
    <t>Medicamentos</t>
  </si>
  <si>
    <t>Whisky Green Label (Botellas de 750 ml)</t>
  </si>
  <si>
    <t>Maltas (20 onzas)</t>
  </si>
  <si>
    <t>Motocicletas detenidas con mercancia ilegal</t>
  </si>
  <si>
    <t>Vino Tinto Campeón  (Botellas de 750 ml)</t>
  </si>
  <si>
    <t>3. Incautaciones de Vehículos</t>
  </si>
  <si>
    <t>4. Incautaciones de estupefacientes, armas de fuego, armas blancas,</t>
  </si>
  <si>
    <t>Productos higiene personal</t>
  </si>
  <si>
    <t>Electrodomésticos</t>
  </si>
  <si>
    <t>Tarros de Mantequilla</t>
  </si>
  <si>
    <t>Jugos (20 onzas)</t>
  </si>
  <si>
    <t>Cigarrillos  Jailsalmer  (Paquetes  de 10 cajetillas de 20 unidades)</t>
  </si>
  <si>
    <t>Pacas de ropa usada</t>
  </si>
  <si>
    <t>Fardo de Palitos de Queso</t>
  </si>
  <si>
    <t>Refrescos (20 onzas)</t>
  </si>
  <si>
    <t>Carros transportando mercancia ilegal</t>
  </si>
  <si>
    <t>Jeepetas transportando mercancia ilegal</t>
  </si>
  <si>
    <t>Camionetas transportando mercancia ilegal</t>
  </si>
  <si>
    <t>Camiones  transportando mercancia ilegal</t>
  </si>
  <si>
    <t>Gramos de  Marihuana</t>
  </si>
  <si>
    <t>Julio</t>
  </si>
  <si>
    <t>Septiembre</t>
  </si>
  <si>
    <t>Total</t>
  </si>
  <si>
    <t>Galones de Gasoil</t>
  </si>
  <si>
    <t>Totales</t>
  </si>
  <si>
    <t>Norteamericanos</t>
  </si>
  <si>
    <t>Cubanos</t>
  </si>
  <si>
    <t>Sacos de Carbón</t>
  </si>
  <si>
    <t>Ron Tastadou (Botellas de 750 ml)</t>
  </si>
  <si>
    <t>Vodka  (Botellas de 750 ml)</t>
  </si>
  <si>
    <t>Ron King Price (Botellas de 750 ml)</t>
  </si>
  <si>
    <t>Motocicletas recuperadas</t>
  </si>
  <si>
    <t>Motocicletas sin documentos</t>
  </si>
  <si>
    <t>Cigarrillos de diferentes marcas y Esencias</t>
  </si>
  <si>
    <t>5. Incautaciones de Carbón, hornos destruidos  y otros relacionados con el cuidado al medioambiente</t>
  </si>
  <si>
    <t xml:space="preserve">Armas de Fuego </t>
  </si>
  <si>
    <t>Sacos de azucar (50 libras)</t>
  </si>
  <si>
    <t>Sacos de Harina (120 libras)</t>
  </si>
  <si>
    <t>Sacos de arroz (25-125 Libras )</t>
  </si>
  <si>
    <t>Salsa Bella</t>
  </si>
  <si>
    <t>Canadiense</t>
  </si>
  <si>
    <t>Prendas de vestir</t>
  </si>
  <si>
    <t>Celulares</t>
  </si>
  <si>
    <t>Accesorios de Celulares</t>
  </si>
  <si>
    <t>Garrafones de Aceite de Palma</t>
  </si>
  <si>
    <t>Ron Dorado (Botellas de 750 ml)</t>
  </si>
  <si>
    <t>Ron Fland (Botellas de 750 ml)</t>
  </si>
  <si>
    <t>Jeepetas sin documentos</t>
  </si>
  <si>
    <t>Carros sin documentos</t>
  </si>
  <si>
    <t>Jeepetas retenidas con documentación dudosa</t>
  </si>
  <si>
    <t>Agosto</t>
  </si>
  <si>
    <t>Sacos de Ajies</t>
  </si>
  <si>
    <t>Manzanas</t>
  </si>
  <si>
    <t>Chagón</t>
  </si>
  <si>
    <t>Sacos de cebolla</t>
  </si>
  <si>
    <t>Azucar (Libras)</t>
  </si>
  <si>
    <t xml:space="preserve">Sacos de Maiz </t>
  </si>
  <si>
    <t>Paquetes de Harina de Maiz</t>
  </si>
  <si>
    <t>Sacos de repollo</t>
  </si>
  <si>
    <t>Sacos de apio</t>
  </si>
  <si>
    <t>Sacos de zanahoria</t>
  </si>
  <si>
    <t>Sacos de papa</t>
  </si>
  <si>
    <t>Sacos de lechuga</t>
  </si>
  <si>
    <t>Sacos de vegetales</t>
  </si>
  <si>
    <t>Fundas de ajies</t>
  </si>
  <si>
    <t>Paquetes de ajies</t>
  </si>
  <si>
    <t>Sacos de Berengena</t>
  </si>
  <si>
    <t>Sacos de Batata</t>
  </si>
  <si>
    <t>Sacos de tayota</t>
  </si>
  <si>
    <t>Sacos de Pollo</t>
  </si>
  <si>
    <t>Pollo (Unidades)</t>
  </si>
  <si>
    <t>Funda de Tomates</t>
  </si>
  <si>
    <t>Paquetes de Pasta (spaguettis, coditos, fideos)</t>
  </si>
  <si>
    <t>Paquetes de Chocolate</t>
  </si>
  <si>
    <t>Bultos de Mochilas y Carteras</t>
  </si>
  <si>
    <t>Caja de fundas plásticas</t>
  </si>
  <si>
    <t>Caja de Tomates</t>
  </si>
  <si>
    <t>Canasto de Tomates</t>
  </si>
  <si>
    <t>Sacos de Tomates</t>
  </si>
  <si>
    <t>Salami, Jamoneta(Unidades)</t>
  </si>
  <si>
    <t>Salchichas (Paquetes de 36 unidades)</t>
  </si>
  <si>
    <t>Avena (Libras)</t>
  </si>
  <si>
    <t>Chenchen (Libras)</t>
  </si>
  <si>
    <t>Trigo (Libras)</t>
  </si>
  <si>
    <t>Sardinas (Unidades)</t>
  </si>
  <si>
    <t>Mochilas (Unidades)</t>
  </si>
  <si>
    <t>Pescado (Cajas)</t>
  </si>
  <si>
    <t xml:space="preserve">Cajas de sazones </t>
  </si>
  <si>
    <t>Saco de Tierra abonada</t>
  </si>
  <si>
    <t>Bulto de Sondas</t>
  </si>
  <si>
    <t>Galón de Melaza</t>
  </si>
  <si>
    <t>Paquetes de maicena</t>
  </si>
  <si>
    <t>Maleta de accesorios de celulares y cables</t>
  </si>
  <si>
    <t>Gomas usadas (Unidades)</t>
  </si>
  <si>
    <t>Fundas de Café</t>
  </si>
  <si>
    <t>Fundas de Sal</t>
  </si>
  <si>
    <t>Escobillones</t>
  </si>
  <si>
    <t>Sacos de fundas de pan</t>
  </si>
  <si>
    <t>Paquetes de galletas</t>
  </si>
  <si>
    <t>Saco de Guineos</t>
  </si>
  <si>
    <t>Saco de limones</t>
  </si>
  <si>
    <t>Sacos de hielo</t>
  </si>
  <si>
    <t>Paquetes de Chorizo</t>
  </si>
  <si>
    <t>Sobres de Jugo en polvo</t>
  </si>
  <si>
    <t>Fundas de hielo</t>
  </si>
  <si>
    <t>Fundas de Pan</t>
  </si>
  <si>
    <t>Racimos de Guineo</t>
  </si>
  <si>
    <t>Frascos de Cocoa</t>
  </si>
  <si>
    <t>Paletas (Unidades)</t>
  </si>
  <si>
    <t>Hojuelas de Maiz (Fundas)</t>
  </si>
  <si>
    <t>Aceite Sol de Oro (Medio Galón)</t>
  </si>
  <si>
    <t>Cubetas de pescado</t>
  </si>
  <si>
    <t>Fundas de Verduras</t>
  </si>
  <si>
    <t>Frascos de mayonesa</t>
  </si>
  <si>
    <t>Sacos de Abono</t>
  </si>
  <si>
    <t>Fertilizantes, pesticidas y herbicidas agrícolas</t>
  </si>
  <si>
    <t>Afrecho de cerdo</t>
  </si>
  <si>
    <t>Saco de Remolacha</t>
  </si>
  <si>
    <t>Cubetas de pintura</t>
  </si>
  <si>
    <t>Catchup</t>
  </si>
  <si>
    <t>Bultos de ropa nueva</t>
  </si>
  <si>
    <t>Pares de zapatos</t>
  </si>
  <si>
    <t>Caja de zapatos</t>
  </si>
  <si>
    <t>Paquetes de platos desechables</t>
  </si>
  <si>
    <t>Champagne  (Botellas de 750 ml)</t>
  </si>
  <si>
    <t>Ron Loise  (Botellas de 750 ml)</t>
  </si>
  <si>
    <t>Aloe vera (20 onzas)</t>
  </si>
  <si>
    <t>Anies (Botellas de 750 ml)</t>
  </si>
  <si>
    <t>Agua(Botellas de 750 ml)</t>
  </si>
  <si>
    <t>Gatorade (Botellas de 750 ml)</t>
  </si>
  <si>
    <t>Armas Blancas</t>
  </si>
  <si>
    <t>Sacos de Habichuela (50 libras)</t>
  </si>
  <si>
    <t>Libras de Habichuela (50 libras)</t>
  </si>
  <si>
    <t>Cajas  de Spaguettis y coditos</t>
  </si>
  <si>
    <t>Cartones de Huevos de 30 unidades</t>
  </si>
  <si>
    <t>Cajas de Arenque</t>
  </si>
  <si>
    <t>Frascos de Vinagre</t>
  </si>
  <si>
    <t>Frascos Sazón líquido</t>
  </si>
  <si>
    <t>Frascos Sazón en polvo</t>
  </si>
  <si>
    <t>Sopas  China</t>
  </si>
  <si>
    <t xml:space="preserve">Informe de resultados de las  operaciones realizadas por el CESFronT  durante el
trimestre Julio - Septiembre 2023 </t>
  </si>
  <si>
    <t>Provincias: Dajabón, Independencia, Elías Piña, y Pedernales.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</si>
</sst>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u/>
      <sz val="12"/>
      <color theme="1"/>
      <name val="Arial Narrow"/>
      <family val="2"/>
    </font>
    <font>
      <b/>
      <u/>
      <sz val="14"/>
      <name val="Arial Narrow"/>
      <family val="2"/>
    </font>
    <font>
      <sz val="8"/>
      <name val="Calibri"/>
      <family val="2"/>
      <scheme val="minor"/>
    </font>
    <font>
      <b/>
      <sz val="1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3" fontId="3" fillId="0" borderId="1" xfId="1" applyNumberFormat="1" applyFont="1" applyBorder="1" applyAlignment="1">
      <alignment horizontal="right"/>
    </xf>
    <xf numFmtId="3" fontId="0" fillId="0" borderId="1" xfId="0" applyNumberFormat="1" applyBorder="1"/>
    <xf numFmtId="0" fontId="0" fillId="0" borderId="1" xfId="0" applyBorder="1"/>
    <xf numFmtId="3" fontId="4" fillId="0" borderId="1" xfId="1" applyNumberFormat="1" applyFont="1" applyBorder="1" applyAlignment="1">
      <alignment horizontal="right"/>
    </xf>
    <xf numFmtId="3" fontId="4" fillId="0" borderId="1" xfId="0" applyNumberFormat="1" applyFont="1" applyBorder="1"/>
    <xf numFmtId="1" fontId="0" fillId="0" borderId="1" xfId="0" applyNumberFormat="1" applyBorder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3" fontId="3" fillId="0" borderId="0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3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3" fontId="3" fillId="0" borderId="6" xfId="0" applyNumberFormat="1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/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4" fillId="0" borderId="4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2726120</xdr:colOff>
      <xdr:row>2</xdr:row>
      <xdr:rowOff>13137</xdr:rowOff>
    </xdr:from>
    <xdr:to>
      <xdr:col>2</xdr:col>
      <xdr:colOff>3979345</xdr:colOff>
      <xdr:row>5</xdr:row>
      <xdr:rowOff>44981</xdr:rowOff>
    </xdr:to>
    <xdr:pic>
      <xdr:nvPicPr>
        <xdr:cNvPr id="2" name="Imagen 184" descr="logo nuevo">
          <a:extLst>
            <a:ext uri="{FF2B5EF4-FFF2-40B4-BE49-F238E27FC236}">
              <a16:creationId xmlns:a16="http://schemas.microsoft.com/office/drawing/2014/main" id="{D8AA272F-AB85-4909-B9A9-BBCDF8B78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7692"/>
        <a:stretch>
          <a:fillRect/>
        </a:stretch>
      </xdr:blipFill>
      <xdr:spPr bwMode="auto">
        <a:xfrm>
          <a:off x="4683672" y="525516"/>
          <a:ext cx="1253225" cy="80041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7FAC-BFBB-4A15-A949-3AFFA3E325ED}">
  <dimension ref="A1:O185"/>
  <sheetViews>
    <sheetView showGridLines="0" tabSelected="1" topLeftCell="A111" zoomScale="145" zoomScaleNormal="145" workbookViewId="0">
      <selection activeCell="C188" sqref="C188"/>
    </sheetView>
  </sheetViews>
  <sheetFormatPr baseColWidth="10" defaultColWidth="14.7109375" defaultRowHeight="20.25" customHeight="1" x14ac:dyDescent="0.25"/>
  <cols>
    <col min="1" max="2" width="14.7109375" style="1"/>
    <col min="3" max="3" width="74" style="2" customWidth="1"/>
  </cols>
  <sheetData>
    <row r="1" spans="1:15" ht="20.25" customHeight="1" x14ac:dyDescent="0.25">
      <c r="A1" s="4"/>
      <c r="B1" s="4"/>
      <c r="C1" s="5"/>
    </row>
    <row r="2" spans="1:15" ht="20.25" customHeight="1" x14ac:dyDescent="0.25">
      <c r="A2" s="4"/>
      <c r="B2" s="4"/>
      <c r="C2" s="5"/>
    </row>
    <row r="3" spans="1:15" ht="20.25" customHeight="1" x14ac:dyDescent="0.25">
      <c r="A3" s="4"/>
      <c r="B3" s="4"/>
      <c r="C3" s="5"/>
    </row>
    <row r="4" spans="1:15" ht="20.25" customHeight="1" x14ac:dyDescent="0.25">
      <c r="A4" s="4"/>
      <c r="B4" s="4"/>
      <c r="C4" s="5"/>
    </row>
    <row r="5" spans="1:15" ht="20.25" customHeight="1" x14ac:dyDescent="0.25">
      <c r="A5" s="4"/>
      <c r="B5" s="4"/>
      <c r="C5" s="5"/>
    </row>
    <row r="6" spans="1:15" ht="30" customHeight="1" x14ac:dyDescent="0.25">
      <c r="A6" s="40" t="s">
        <v>5</v>
      </c>
      <c r="B6" s="40"/>
      <c r="C6" s="40"/>
      <c r="D6" s="40"/>
      <c r="E6" s="40"/>
      <c r="F6" s="40"/>
      <c r="G6" s="40"/>
      <c r="H6" s="80"/>
      <c r="I6" s="80"/>
      <c r="J6" s="80"/>
    </row>
    <row r="7" spans="1:15" ht="20.25" customHeight="1" x14ac:dyDescent="0.25">
      <c r="A7" s="40" t="s">
        <v>6</v>
      </c>
      <c r="B7" s="40"/>
      <c r="C7" s="40"/>
      <c r="D7" s="40"/>
      <c r="E7" s="40"/>
      <c r="F7" s="40"/>
      <c r="G7" s="40"/>
      <c r="H7" s="80"/>
      <c r="I7" s="80"/>
      <c r="J7" s="80"/>
    </row>
    <row r="8" spans="1:15" ht="20.25" customHeight="1" x14ac:dyDescent="0.25">
      <c r="A8" s="40" t="s">
        <v>24</v>
      </c>
      <c r="B8" s="40"/>
      <c r="C8" s="40"/>
      <c r="D8" s="40"/>
      <c r="E8" s="40"/>
      <c r="F8" s="40"/>
      <c r="G8" s="40"/>
      <c r="H8" s="80"/>
      <c r="I8" s="80"/>
      <c r="J8" s="80"/>
    </row>
    <row r="9" spans="1:15" ht="38.25" customHeight="1" x14ac:dyDescent="0.25">
      <c r="A9" s="93" t="s">
        <v>176</v>
      </c>
      <c r="B9" s="94"/>
      <c r="C9" s="94"/>
      <c r="D9" s="94"/>
      <c r="E9" s="94"/>
      <c r="F9" s="94"/>
      <c r="G9" s="94"/>
      <c r="H9" s="16"/>
      <c r="I9" s="16"/>
      <c r="J9" s="16"/>
    </row>
    <row r="10" spans="1:15" ht="20.25" customHeight="1" x14ac:dyDescent="0.25">
      <c r="A10" s="92" t="s">
        <v>177</v>
      </c>
      <c r="B10" s="92"/>
      <c r="C10" s="92"/>
      <c r="D10" s="92"/>
      <c r="E10" s="92"/>
      <c r="F10" s="92"/>
      <c r="G10" s="92"/>
      <c r="H10" s="17"/>
      <c r="I10" s="17"/>
      <c r="J10" s="17"/>
    </row>
    <row r="11" spans="1:15" ht="20.25" customHeight="1" x14ac:dyDescent="0.25">
      <c r="A11" s="17"/>
      <c r="B11" s="17"/>
      <c r="D11" s="17"/>
      <c r="E11" s="17"/>
      <c r="F11" s="17"/>
      <c r="G11" s="17"/>
      <c r="H11" s="17"/>
      <c r="I11" s="17"/>
      <c r="J11" s="17"/>
    </row>
    <row r="12" spans="1:15" ht="15.75" x14ac:dyDescent="0.25">
      <c r="A12" s="39" t="s">
        <v>7</v>
      </c>
      <c r="B12" s="39"/>
      <c r="C12" s="39"/>
      <c r="D12" s="39"/>
      <c r="E12" s="39"/>
      <c r="F12" s="39"/>
      <c r="G12" s="39"/>
      <c r="H12" s="23"/>
      <c r="I12" s="23"/>
      <c r="J12" s="23"/>
      <c r="M12" s="64"/>
      <c r="N12" s="64"/>
      <c r="O12" s="64"/>
    </row>
    <row r="13" spans="1:15" s="3" customFormat="1" ht="15.75" x14ac:dyDescent="0.25">
      <c r="A13" s="89" t="s">
        <v>4</v>
      </c>
      <c r="B13" s="90"/>
      <c r="C13" s="91"/>
      <c r="D13" s="84" t="s">
        <v>56</v>
      </c>
      <c r="E13" s="85" t="s">
        <v>86</v>
      </c>
      <c r="F13" s="84" t="s">
        <v>57</v>
      </c>
      <c r="G13" s="84" t="s">
        <v>58</v>
      </c>
      <c r="H13" s="23"/>
      <c r="I13" s="23"/>
      <c r="J13" s="66"/>
      <c r="K13" s="66"/>
      <c r="L13" s="66"/>
      <c r="M13" s="65"/>
      <c r="N13" s="65"/>
      <c r="O13" s="65"/>
    </row>
    <row r="14" spans="1:15" ht="15.75" x14ac:dyDescent="0.25">
      <c r="A14" s="75" t="s">
        <v>0</v>
      </c>
      <c r="B14" s="75"/>
      <c r="C14" s="75"/>
      <c r="D14" s="7">
        <v>1390</v>
      </c>
      <c r="E14" s="7">
        <v>1065</v>
      </c>
      <c r="F14" s="7">
        <v>647</v>
      </c>
      <c r="G14" s="7">
        <f>SUM(D14:F14)</f>
        <v>3102</v>
      </c>
      <c r="H14" s="6"/>
      <c r="I14" s="6"/>
      <c r="J14" s="66"/>
      <c r="K14" s="66"/>
      <c r="L14" s="66"/>
      <c r="M14" s="66"/>
      <c r="N14" s="66"/>
      <c r="O14" s="66"/>
    </row>
    <row r="15" spans="1:15" ht="15.75" x14ac:dyDescent="0.25">
      <c r="A15" s="75" t="s">
        <v>1</v>
      </c>
      <c r="B15" s="75"/>
      <c r="C15" s="75"/>
      <c r="D15" s="27">
        <v>498</v>
      </c>
      <c r="E15" s="7">
        <v>408</v>
      </c>
      <c r="F15" s="7">
        <v>179</v>
      </c>
      <c r="G15" s="7">
        <f>SUM(D15:F15)</f>
        <v>1085</v>
      </c>
      <c r="H15" s="6"/>
      <c r="I15" s="6"/>
      <c r="J15" s="66"/>
      <c r="K15" s="66"/>
      <c r="L15" s="66"/>
      <c r="M15" s="66"/>
      <c r="N15" s="66"/>
      <c r="O15" s="66"/>
    </row>
    <row r="16" spans="1:15" ht="15.75" x14ac:dyDescent="0.25">
      <c r="A16" s="75" t="s">
        <v>2</v>
      </c>
      <c r="B16" s="75"/>
      <c r="C16" s="75"/>
      <c r="D16" s="27">
        <v>80</v>
      </c>
      <c r="E16" s="7">
        <v>72</v>
      </c>
      <c r="F16" s="7">
        <v>17</v>
      </c>
      <c r="G16" s="7">
        <f>SUM(D16:F16)</f>
        <v>169</v>
      </c>
      <c r="H16" s="6"/>
      <c r="I16" s="6"/>
      <c r="J16" s="66"/>
      <c r="K16" s="66"/>
      <c r="L16" s="66"/>
      <c r="M16" s="66"/>
      <c r="N16" s="66"/>
      <c r="O16" s="66"/>
    </row>
    <row r="17" spans="1:15" ht="15.75" x14ac:dyDescent="0.25">
      <c r="A17" s="75" t="s">
        <v>61</v>
      </c>
      <c r="B17" s="75"/>
      <c r="C17" s="75"/>
      <c r="D17" s="7"/>
      <c r="F17" s="7">
        <v>2</v>
      </c>
      <c r="G17" s="7">
        <f>SUM(D17:F17)</f>
        <v>2</v>
      </c>
      <c r="H17" s="6"/>
      <c r="I17" s="6"/>
      <c r="J17" s="6"/>
      <c r="M17" s="66"/>
      <c r="N17" s="66"/>
      <c r="O17" s="66"/>
    </row>
    <row r="18" spans="1:15" ht="15.75" x14ac:dyDescent="0.25">
      <c r="A18" s="75" t="s">
        <v>62</v>
      </c>
      <c r="B18" s="75"/>
      <c r="C18" s="75"/>
      <c r="D18" s="7"/>
      <c r="E18" s="7">
        <v>4</v>
      </c>
      <c r="F18" s="7"/>
      <c r="G18" s="7">
        <f>SUM(D18:F18)</f>
        <v>4</v>
      </c>
      <c r="H18" s="6"/>
      <c r="I18" s="6"/>
      <c r="J18" s="6"/>
      <c r="M18" s="62"/>
      <c r="N18" s="62"/>
      <c r="O18" s="62"/>
    </row>
    <row r="19" spans="1:15" ht="15.75" x14ac:dyDescent="0.25">
      <c r="A19" s="75" t="s">
        <v>76</v>
      </c>
      <c r="B19" s="75"/>
      <c r="C19" s="75"/>
      <c r="D19" s="7">
        <v>1</v>
      </c>
      <c r="E19" s="7"/>
      <c r="F19" s="7">
        <v>1</v>
      </c>
      <c r="G19" s="7">
        <f>SUM(D19:F19)</f>
        <v>2</v>
      </c>
      <c r="H19" s="6"/>
      <c r="I19" s="6"/>
      <c r="J19" s="6"/>
      <c r="M19" s="62"/>
      <c r="N19" s="62"/>
      <c r="O19" s="62"/>
    </row>
    <row r="20" spans="1:15" ht="15.75" x14ac:dyDescent="0.25">
      <c r="A20" s="79" t="s">
        <v>3</v>
      </c>
      <c r="B20" s="79"/>
      <c r="C20" s="79"/>
      <c r="D20" s="9">
        <f>SUM(D14:D19)</f>
        <v>1969</v>
      </c>
      <c r="E20" s="9">
        <f>SUM(E14:E19)</f>
        <v>1549</v>
      </c>
      <c r="F20" s="9">
        <f>SUM(F14:F19)</f>
        <v>846</v>
      </c>
      <c r="G20" s="9">
        <f>SUM(D20:F20)</f>
        <v>4364</v>
      </c>
      <c r="H20" s="22"/>
      <c r="I20" s="22"/>
      <c r="J20" s="22"/>
      <c r="M20" s="62"/>
      <c r="N20" s="62"/>
      <c r="O20" s="62"/>
    </row>
    <row r="21" spans="1:15" ht="15.75" x14ac:dyDescent="0.25">
      <c r="A21" s="35"/>
      <c r="B21" s="36"/>
      <c r="C21" s="36"/>
      <c r="D21" s="95"/>
      <c r="E21" s="95"/>
      <c r="F21" s="95"/>
      <c r="G21" s="96"/>
      <c r="H21" s="22"/>
      <c r="I21" s="22"/>
      <c r="J21" s="22"/>
      <c r="M21" s="33"/>
      <c r="N21" s="33"/>
      <c r="O21" s="33"/>
    </row>
    <row r="22" spans="1:15" ht="15.75" x14ac:dyDescent="0.25">
      <c r="A22" s="41" t="s">
        <v>9</v>
      </c>
      <c r="B22" s="42"/>
      <c r="C22" s="42"/>
      <c r="D22" s="42"/>
      <c r="E22" s="42"/>
      <c r="F22" s="42"/>
      <c r="G22" s="43"/>
      <c r="H22" s="20"/>
      <c r="I22" s="20"/>
      <c r="J22" s="20"/>
      <c r="M22" s="63"/>
      <c r="N22" s="63"/>
      <c r="O22" s="63"/>
    </row>
    <row r="23" spans="1:15" ht="15.75" x14ac:dyDescent="0.25">
      <c r="A23" s="67" t="s">
        <v>8</v>
      </c>
      <c r="B23" s="67"/>
      <c r="C23" s="67"/>
      <c r="D23" s="84" t="s">
        <v>56</v>
      </c>
      <c r="E23" s="85" t="s">
        <v>86</v>
      </c>
      <c r="F23" s="84" t="s">
        <v>57</v>
      </c>
      <c r="G23" s="84" t="s">
        <v>58</v>
      </c>
      <c r="H23" s="20"/>
      <c r="I23" s="20"/>
      <c r="J23" s="20"/>
      <c r="M23" s="61"/>
      <c r="N23" s="61"/>
      <c r="O23" s="61"/>
    </row>
    <row r="24" spans="1:15" ht="15.75" x14ac:dyDescent="0.25">
      <c r="A24" s="49" t="s">
        <v>15</v>
      </c>
      <c r="B24" s="49"/>
      <c r="C24" s="49"/>
      <c r="D24" s="7">
        <v>6.7272727272727266</v>
      </c>
      <c r="E24" s="11">
        <v>1</v>
      </c>
      <c r="F24" s="12">
        <v>5</v>
      </c>
      <c r="G24" s="7">
        <f>SUM(D24:F24)</f>
        <v>12.727272727272727</v>
      </c>
      <c r="M24" s="61"/>
      <c r="N24" s="61"/>
      <c r="O24" s="61"/>
    </row>
    <row r="25" spans="1:15" ht="15.75" x14ac:dyDescent="0.25">
      <c r="A25" s="49" t="s">
        <v>90</v>
      </c>
      <c r="B25" s="49"/>
      <c r="C25" s="49"/>
      <c r="D25" s="7"/>
      <c r="E25" s="11"/>
      <c r="F25" s="12">
        <v>433</v>
      </c>
      <c r="G25" s="7">
        <f>SUM(D25:F25)</f>
        <v>433</v>
      </c>
      <c r="M25" s="28"/>
      <c r="N25" s="28"/>
      <c r="O25" s="28"/>
    </row>
    <row r="26" spans="1:15" ht="15.75" x14ac:dyDescent="0.25">
      <c r="A26" s="49" t="s">
        <v>74</v>
      </c>
      <c r="B26" s="49"/>
      <c r="C26" s="49"/>
      <c r="D26" s="7">
        <v>510</v>
      </c>
      <c r="E26" s="7">
        <v>88</v>
      </c>
      <c r="F26" s="12">
        <f>35+9</f>
        <v>44</v>
      </c>
      <c r="G26" s="7">
        <f>SUM(D26:F26)</f>
        <v>642</v>
      </c>
      <c r="H26" s="6"/>
      <c r="I26" s="6"/>
      <c r="M26" s="61"/>
      <c r="N26" s="61"/>
      <c r="O26" s="61"/>
    </row>
    <row r="27" spans="1:15" ht="15.75" x14ac:dyDescent="0.25">
      <c r="A27" s="49" t="s">
        <v>72</v>
      </c>
      <c r="B27" s="49"/>
      <c r="C27" s="49"/>
      <c r="D27" s="7"/>
      <c r="E27" s="7"/>
      <c r="F27" s="12">
        <v>9</v>
      </c>
      <c r="G27" s="7">
        <f>SUM(D27:F27)</f>
        <v>9</v>
      </c>
      <c r="M27" s="59"/>
      <c r="N27" s="59"/>
      <c r="O27" s="59"/>
    </row>
    <row r="28" spans="1:15" ht="15.75" x14ac:dyDescent="0.25">
      <c r="A28" s="56" t="s">
        <v>91</v>
      </c>
      <c r="B28" s="57"/>
      <c r="C28" s="58"/>
      <c r="D28" s="7"/>
      <c r="E28" s="7"/>
      <c r="F28" s="12">
        <v>65</v>
      </c>
      <c r="G28" s="7">
        <f>SUM(D28:F28)</f>
        <v>65</v>
      </c>
      <c r="M28" s="31"/>
      <c r="N28" s="31"/>
      <c r="O28" s="31"/>
    </row>
    <row r="29" spans="1:15" ht="15.75" x14ac:dyDescent="0.25">
      <c r="A29" s="55" t="s">
        <v>73</v>
      </c>
      <c r="B29" s="55"/>
      <c r="C29" s="55"/>
      <c r="D29" s="7"/>
      <c r="E29" s="7"/>
      <c r="F29" s="12">
        <v>46</v>
      </c>
      <c r="G29" s="7">
        <f>SUM(D29:F29)</f>
        <v>46</v>
      </c>
      <c r="M29" s="61"/>
      <c r="N29" s="61"/>
      <c r="O29" s="61"/>
    </row>
    <row r="30" spans="1:15" ht="15.75" x14ac:dyDescent="0.25">
      <c r="A30" s="55" t="s">
        <v>167</v>
      </c>
      <c r="B30" s="55"/>
      <c r="C30" s="55"/>
      <c r="D30" s="7"/>
      <c r="E30" s="7"/>
      <c r="F30" s="7">
        <v>6</v>
      </c>
      <c r="G30" s="7">
        <f>SUM(D30:F30)</f>
        <v>6</v>
      </c>
      <c r="M30" s="28"/>
      <c r="N30" s="28"/>
      <c r="O30" s="28"/>
    </row>
    <row r="31" spans="1:15" ht="15.75" x14ac:dyDescent="0.25">
      <c r="A31" s="55" t="s">
        <v>168</v>
      </c>
      <c r="B31" s="55"/>
      <c r="C31" s="55"/>
      <c r="D31" s="7"/>
      <c r="E31" s="7"/>
      <c r="F31" s="7">
        <v>3</v>
      </c>
      <c r="G31" s="7">
        <f>SUM(D31:F31)</f>
        <v>3</v>
      </c>
      <c r="M31" s="28"/>
      <c r="N31" s="28"/>
      <c r="O31" s="28"/>
    </row>
    <row r="32" spans="1:15" ht="15.75" x14ac:dyDescent="0.25">
      <c r="A32" s="37" t="s">
        <v>25</v>
      </c>
      <c r="B32" s="37"/>
      <c r="C32" s="37"/>
      <c r="D32" s="7">
        <v>210.66666666666666</v>
      </c>
      <c r="E32" s="11">
        <v>105</v>
      </c>
      <c r="F32" s="7">
        <v>68.849999999999994</v>
      </c>
      <c r="G32" s="7">
        <f>SUM(D32:F32)</f>
        <v>384.51666666666665</v>
      </c>
      <c r="M32" s="61"/>
      <c r="N32" s="61"/>
      <c r="O32" s="61"/>
    </row>
    <row r="33" spans="1:15" ht="15.75" x14ac:dyDescent="0.25">
      <c r="A33" s="37" t="s">
        <v>17</v>
      </c>
      <c r="B33" s="37"/>
      <c r="C33" s="37"/>
      <c r="D33" s="7">
        <v>808</v>
      </c>
      <c r="E33" s="11">
        <v>189</v>
      </c>
      <c r="F33" s="12">
        <v>54</v>
      </c>
      <c r="G33" s="7">
        <f>SUM(D33:F33)</f>
        <v>1051</v>
      </c>
      <c r="M33" s="61"/>
      <c r="N33" s="61"/>
      <c r="O33" s="61"/>
    </row>
    <row r="34" spans="1:15" ht="15.75" x14ac:dyDescent="0.25">
      <c r="A34" s="37" t="s">
        <v>29</v>
      </c>
      <c r="B34" s="37"/>
      <c r="C34" s="37"/>
      <c r="D34" s="7">
        <v>8</v>
      </c>
      <c r="E34" s="11">
        <v>5</v>
      </c>
      <c r="F34" s="12">
        <v>359</v>
      </c>
      <c r="G34" s="7">
        <f>SUM(D34:F34)</f>
        <v>372</v>
      </c>
      <c r="M34" s="59"/>
      <c r="N34" s="59"/>
      <c r="O34" s="59"/>
    </row>
    <row r="35" spans="1:15" ht="15.75" x14ac:dyDescent="0.25">
      <c r="A35" s="37" t="s">
        <v>146</v>
      </c>
      <c r="B35" s="37"/>
      <c r="C35" s="37"/>
      <c r="D35" s="7"/>
      <c r="E35" s="7"/>
      <c r="F35" s="12">
        <v>13</v>
      </c>
      <c r="G35" s="7">
        <f>SUM(D35:F35)</f>
        <v>13</v>
      </c>
      <c r="H35" s="28"/>
      <c r="I35" s="28"/>
      <c r="J35" s="28"/>
    </row>
    <row r="36" spans="1:15" ht="15.75" x14ac:dyDescent="0.25">
      <c r="A36" s="37" t="s">
        <v>45</v>
      </c>
      <c r="B36" s="37"/>
      <c r="C36" s="37"/>
      <c r="D36" s="7">
        <v>26</v>
      </c>
      <c r="E36" s="11">
        <v>28</v>
      </c>
      <c r="F36" s="7">
        <v>7</v>
      </c>
      <c r="G36" s="7">
        <f>SUM(D36:F36)</f>
        <v>61</v>
      </c>
      <c r="M36" s="60"/>
      <c r="N36" s="60"/>
      <c r="O36" s="60"/>
    </row>
    <row r="37" spans="1:15" ht="15.75" x14ac:dyDescent="0.25">
      <c r="A37" s="52" t="s">
        <v>80</v>
      </c>
      <c r="B37" s="53"/>
      <c r="C37" s="54"/>
      <c r="D37" s="7"/>
      <c r="E37" s="11">
        <v>1286</v>
      </c>
      <c r="F37" s="7"/>
      <c r="G37" s="7">
        <f>SUM(D37:F37)</f>
        <v>1286</v>
      </c>
      <c r="M37" s="60"/>
      <c r="N37" s="60"/>
      <c r="O37" s="60"/>
    </row>
    <row r="38" spans="1:15" ht="15.75" x14ac:dyDescent="0.25">
      <c r="A38" s="52" t="s">
        <v>92</v>
      </c>
      <c r="B38" s="53"/>
      <c r="C38" s="54"/>
      <c r="D38" s="7"/>
      <c r="E38" s="11"/>
      <c r="F38" s="7">
        <v>1</v>
      </c>
      <c r="G38" s="7">
        <f>SUM(D38:F38)</f>
        <v>1</v>
      </c>
      <c r="M38" s="29"/>
      <c r="N38" s="29"/>
      <c r="O38" s="29"/>
    </row>
    <row r="39" spans="1:15" ht="15.75" x14ac:dyDescent="0.25">
      <c r="A39" s="50" t="s">
        <v>88</v>
      </c>
      <c r="B39" s="50"/>
      <c r="C39" s="50"/>
      <c r="D39" s="7"/>
      <c r="E39" s="11">
        <v>5600</v>
      </c>
      <c r="F39" s="7"/>
      <c r="G39" s="7">
        <f>SUM(D39:F39)</f>
        <v>5600</v>
      </c>
      <c r="M39" s="28"/>
      <c r="N39" s="28"/>
      <c r="O39" s="28"/>
    </row>
    <row r="40" spans="1:15" ht="15.75" x14ac:dyDescent="0.25">
      <c r="A40" s="50" t="s">
        <v>75</v>
      </c>
      <c r="B40" s="50"/>
      <c r="C40" s="50"/>
      <c r="D40" s="7">
        <v>56</v>
      </c>
      <c r="E40" s="7"/>
      <c r="F40" s="12">
        <v>225</v>
      </c>
      <c r="G40" s="7">
        <f>SUM(D40:F40)</f>
        <v>281</v>
      </c>
      <c r="M40" s="61"/>
      <c r="N40" s="61"/>
      <c r="O40" s="61"/>
    </row>
    <row r="41" spans="1:15" ht="15.75" x14ac:dyDescent="0.25">
      <c r="A41" s="52" t="s">
        <v>87</v>
      </c>
      <c r="B41" s="53"/>
      <c r="C41" s="54"/>
      <c r="D41" s="7"/>
      <c r="E41" s="7">
        <v>4</v>
      </c>
      <c r="F41" s="12">
        <v>174</v>
      </c>
      <c r="G41" s="7">
        <f>SUM(D41:F41)</f>
        <v>178</v>
      </c>
      <c r="M41" s="28"/>
      <c r="N41" s="28"/>
      <c r="O41" s="28"/>
    </row>
    <row r="42" spans="1:15" ht="15.75" x14ac:dyDescent="0.25">
      <c r="A42" s="38" t="s">
        <v>100</v>
      </c>
      <c r="B42" s="44"/>
      <c r="C42" s="45"/>
      <c r="D42" s="7"/>
      <c r="E42" s="7"/>
      <c r="F42" s="12">
        <v>3</v>
      </c>
      <c r="G42" s="7">
        <f>SUM(D42:F42)</f>
        <v>3</v>
      </c>
      <c r="H42" s="28"/>
      <c r="I42" s="28"/>
      <c r="J42" s="28"/>
    </row>
    <row r="43" spans="1:15" ht="15.75" x14ac:dyDescent="0.25">
      <c r="A43" s="38" t="s">
        <v>101</v>
      </c>
      <c r="B43" s="44"/>
      <c r="C43" s="45"/>
      <c r="D43" s="7"/>
      <c r="E43" s="7"/>
      <c r="F43" s="12">
        <v>3</v>
      </c>
      <c r="G43" s="7">
        <f>SUM(D43:F43)</f>
        <v>3</v>
      </c>
      <c r="H43" s="28"/>
      <c r="I43" s="28"/>
      <c r="J43" s="28"/>
    </row>
    <row r="44" spans="1:15" ht="15.75" x14ac:dyDescent="0.25">
      <c r="A44" s="50" t="s">
        <v>172</v>
      </c>
      <c r="B44" s="50"/>
      <c r="C44" s="50"/>
      <c r="D44" s="7"/>
      <c r="E44" s="7"/>
      <c r="F44" s="7">
        <v>20</v>
      </c>
      <c r="G44" s="7">
        <f>SUM(D44:F44)</f>
        <v>20</v>
      </c>
      <c r="M44" s="62"/>
      <c r="N44" s="62"/>
      <c r="O44" s="62"/>
    </row>
    <row r="45" spans="1:15" ht="15.75" x14ac:dyDescent="0.25">
      <c r="A45" s="37" t="s">
        <v>170</v>
      </c>
      <c r="B45" s="37"/>
      <c r="C45" s="37"/>
      <c r="D45" s="7"/>
      <c r="E45" s="7"/>
      <c r="F45" s="12">
        <f>51480/30</f>
        <v>1716</v>
      </c>
      <c r="G45" s="7">
        <f>SUM(D45:F45)</f>
        <v>1716</v>
      </c>
      <c r="M45" s="62"/>
      <c r="N45" s="62"/>
      <c r="O45" s="62"/>
    </row>
    <row r="46" spans="1:15" ht="15.75" x14ac:dyDescent="0.25">
      <c r="A46" s="52" t="s">
        <v>169</v>
      </c>
      <c r="B46" s="53"/>
      <c r="C46" s="54"/>
      <c r="D46" s="7">
        <v>1300</v>
      </c>
      <c r="E46" s="7"/>
      <c r="F46" s="7"/>
      <c r="G46" s="7">
        <f>SUM(D46:F46)</f>
        <v>1300</v>
      </c>
    </row>
    <row r="47" spans="1:15" ht="15.75" x14ac:dyDescent="0.25">
      <c r="A47" s="38" t="s">
        <v>108</v>
      </c>
      <c r="B47" s="44"/>
      <c r="C47" s="45"/>
      <c r="D47" s="7"/>
      <c r="E47" s="7"/>
      <c r="F47" s="12">
        <v>330</v>
      </c>
      <c r="G47" s="7">
        <f>SUM(D47:F47)</f>
        <v>330</v>
      </c>
      <c r="H47" s="28"/>
      <c r="I47" s="28"/>
      <c r="J47" s="28"/>
    </row>
    <row r="48" spans="1:15" ht="15.75" x14ac:dyDescent="0.25">
      <c r="A48" s="37" t="s">
        <v>49</v>
      </c>
      <c r="B48" s="37"/>
      <c r="C48" s="37"/>
      <c r="D48" s="7"/>
      <c r="E48" s="7"/>
      <c r="F48" s="7">
        <v>19</v>
      </c>
      <c r="G48" s="7">
        <f>SUM(D48:F48)</f>
        <v>19</v>
      </c>
    </row>
    <row r="49" spans="1:10" ht="15.75" x14ac:dyDescent="0.25">
      <c r="A49" s="38" t="s">
        <v>93</v>
      </c>
      <c r="B49" s="44"/>
      <c r="C49" s="45"/>
      <c r="D49" s="7"/>
      <c r="E49" s="7"/>
      <c r="F49" s="12">
        <v>22</v>
      </c>
      <c r="G49" s="7">
        <f>SUM(D49:F49)</f>
        <v>22</v>
      </c>
      <c r="H49" s="28"/>
      <c r="I49" s="28"/>
      <c r="J49" s="28"/>
    </row>
    <row r="50" spans="1:10" ht="15.75" x14ac:dyDescent="0.25">
      <c r="A50" s="38" t="s">
        <v>94</v>
      </c>
      <c r="B50" s="44"/>
      <c r="C50" s="45"/>
      <c r="D50" s="7"/>
      <c r="E50" s="7"/>
      <c r="F50" s="12">
        <v>232</v>
      </c>
      <c r="G50" s="7">
        <f>SUM(D50:F50)</f>
        <v>232</v>
      </c>
      <c r="H50" s="28"/>
      <c r="I50" s="28"/>
      <c r="J50" s="28"/>
    </row>
    <row r="51" spans="1:10" ht="15.75" x14ac:dyDescent="0.25">
      <c r="A51" s="38" t="s">
        <v>95</v>
      </c>
      <c r="B51" s="44"/>
      <c r="C51" s="45"/>
      <c r="D51" s="7"/>
      <c r="E51" s="7"/>
      <c r="F51" s="12">
        <v>25</v>
      </c>
      <c r="G51" s="7">
        <f>SUM(D51:F51)</f>
        <v>25</v>
      </c>
      <c r="H51" s="28"/>
      <c r="I51" s="28"/>
      <c r="J51" s="28"/>
    </row>
    <row r="52" spans="1:10" ht="15.75" x14ac:dyDescent="0.25">
      <c r="A52" s="38" t="s">
        <v>96</v>
      </c>
      <c r="B52" s="44"/>
      <c r="C52" s="45"/>
      <c r="D52" s="7"/>
      <c r="E52" s="7"/>
      <c r="F52" s="12">
        <v>96</v>
      </c>
      <c r="G52" s="7">
        <f>SUM(D52:F52)</f>
        <v>96</v>
      </c>
      <c r="H52" s="28"/>
      <c r="I52" s="28"/>
      <c r="J52" s="28"/>
    </row>
    <row r="53" spans="1:10" ht="15.75" x14ac:dyDescent="0.25">
      <c r="A53" s="38" t="s">
        <v>97</v>
      </c>
      <c r="B53" s="44"/>
      <c r="C53" s="45"/>
      <c r="D53" s="7"/>
      <c r="E53" s="7"/>
      <c r="F53" s="12">
        <v>183</v>
      </c>
      <c r="G53" s="7">
        <f>SUM(D53:F53)</f>
        <v>183</v>
      </c>
      <c r="H53" s="28"/>
      <c r="I53" s="28"/>
      <c r="J53" s="28"/>
    </row>
    <row r="54" spans="1:10" ht="15.75" x14ac:dyDescent="0.25">
      <c r="A54" s="38" t="s">
        <v>98</v>
      </c>
      <c r="B54" s="44"/>
      <c r="C54" s="45"/>
      <c r="D54" s="7"/>
      <c r="E54" s="7"/>
      <c r="F54" s="12">
        <v>1</v>
      </c>
      <c r="G54" s="7">
        <f>SUM(D54:F54)</f>
        <v>1</v>
      </c>
      <c r="H54" s="28"/>
      <c r="I54" s="28"/>
      <c r="J54" s="28"/>
    </row>
    <row r="55" spans="1:10" ht="15.75" x14ac:dyDescent="0.25">
      <c r="A55" s="52" t="s">
        <v>99</v>
      </c>
      <c r="B55" s="53"/>
      <c r="C55" s="54"/>
      <c r="D55" s="7"/>
      <c r="E55" s="7"/>
      <c r="F55" s="12">
        <v>57</v>
      </c>
      <c r="G55" s="7">
        <f>SUM(D55:F55)</f>
        <v>57</v>
      </c>
      <c r="H55" s="28"/>
      <c r="I55" s="28"/>
      <c r="J55" s="28"/>
    </row>
    <row r="56" spans="1:10" ht="15.75" x14ac:dyDescent="0.25">
      <c r="A56" s="38" t="s">
        <v>102</v>
      </c>
      <c r="B56" s="44"/>
      <c r="C56" s="45"/>
      <c r="D56" s="7"/>
      <c r="E56" s="7"/>
      <c r="F56" s="12">
        <v>4</v>
      </c>
      <c r="G56" s="7">
        <f>SUM(D56:F56)</f>
        <v>4</v>
      </c>
      <c r="H56" s="28"/>
      <c r="I56" s="28"/>
      <c r="J56" s="28"/>
    </row>
    <row r="57" spans="1:10" ht="15.75" x14ac:dyDescent="0.25">
      <c r="A57" s="38" t="s">
        <v>103</v>
      </c>
      <c r="B57" s="44"/>
      <c r="C57" s="45"/>
      <c r="D57" s="7"/>
      <c r="E57" s="7"/>
      <c r="F57" s="12">
        <v>2</v>
      </c>
      <c r="G57" s="7">
        <f>SUM(D57:F57)</f>
        <v>2</v>
      </c>
      <c r="H57" s="28"/>
      <c r="I57" s="28"/>
      <c r="J57" s="28"/>
    </row>
    <row r="58" spans="1:10" ht="15.75" x14ac:dyDescent="0.25">
      <c r="A58" s="38" t="s">
        <v>104</v>
      </c>
      <c r="B58" s="44"/>
      <c r="C58" s="45"/>
      <c r="D58" s="7"/>
      <c r="E58" s="7"/>
      <c r="F58" s="12">
        <v>96</v>
      </c>
      <c r="G58" s="7">
        <f>SUM(D58:F58)</f>
        <v>96</v>
      </c>
      <c r="H58" s="28"/>
      <c r="I58" s="28"/>
      <c r="J58" s="28"/>
    </row>
    <row r="59" spans="1:10" ht="15.75" x14ac:dyDescent="0.25">
      <c r="A59" s="38" t="s">
        <v>105</v>
      </c>
      <c r="B59" s="44"/>
      <c r="C59" s="45"/>
      <c r="D59" s="7"/>
      <c r="E59" s="7"/>
      <c r="F59" s="12">
        <v>92</v>
      </c>
      <c r="G59" s="7">
        <f>SUM(D59:F59)</f>
        <v>92</v>
      </c>
      <c r="H59" s="28"/>
      <c r="I59" s="28"/>
      <c r="J59" s="28"/>
    </row>
    <row r="60" spans="1:10" ht="15.75" x14ac:dyDescent="0.25">
      <c r="A60" s="38" t="s">
        <v>106</v>
      </c>
      <c r="B60" s="44"/>
      <c r="C60" s="45"/>
      <c r="D60" s="7"/>
      <c r="E60" s="7"/>
      <c r="F60" s="12">
        <v>24</v>
      </c>
      <c r="G60" s="7">
        <f>SUM(D60:F60)</f>
        <v>24</v>
      </c>
      <c r="H60" s="28"/>
      <c r="I60" s="28"/>
      <c r="J60" s="28"/>
    </row>
    <row r="61" spans="1:10" ht="15.75" x14ac:dyDescent="0.25">
      <c r="A61" s="38" t="s">
        <v>107</v>
      </c>
      <c r="B61" s="44"/>
      <c r="C61" s="45"/>
      <c r="D61" s="7"/>
      <c r="E61" s="7"/>
      <c r="F61" s="12">
        <v>2</v>
      </c>
      <c r="G61" s="7">
        <f>SUM(D61:F61)</f>
        <v>2</v>
      </c>
      <c r="H61" s="28"/>
      <c r="I61" s="28"/>
      <c r="J61" s="28"/>
    </row>
    <row r="62" spans="1:10" ht="15.75" x14ac:dyDescent="0.25">
      <c r="A62" s="38" t="s">
        <v>114</v>
      </c>
      <c r="B62" s="44"/>
      <c r="C62" s="45"/>
      <c r="D62" s="7"/>
      <c r="E62" s="7"/>
      <c r="F62" s="12">
        <v>11</v>
      </c>
      <c r="G62" s="7">
        <f>SUM(D62:F62)</f>
        <v>11</v>
      </c>
      <c r="H62" s="28"/>
      <c r="I62" s="28"/>
      <c r="J62" s="28"/>
    </row>
    <row r="63" spans="1:10" ht="15.75" x14ac:dyDescent="0.25">
      <c r="A63" s="38" t="s">
        <v>112</v>
      </c>
      <c r="B63" s="44"/>
      <c r="C63" s="45"/>
      <c r="D63" s="7"/>
      <c r="E63" s="7"/>
      <c r="F63" s="12">
        <v>5</v>
      </c>
      <c r="G63" s="7">
        <f>SUM(D63:F63)</f>
        <v>5</v>
      </c>
      <c r="H63" s="28"/>
      <c r="I63" s="28"/>
      <c r="J63" s="28"/>
    </row>
    <row r="64" spans="1:10" ht="15.75" x14ac:dyDescent="0.25">
      <c r="A64" s="38" t="s">
        <v>113</v>
      </c>
      <c r="B64" s="44"/>
      <c r="C64" s="45"/>
      <c r="D64" s="7"/>
      <c r="E64" s="7"/>
      <c r="F64" s="12">
        <v>511</v>
      </c>
      <c r="G64" s="7">
        <f>SUM(D64:F64)</f>
        <v>511</v>
      </c>
      <c r="H64" s="28"/>
      <c r="I64" s="28"/>
      <c r="J64" s="28"/>
    </row>
    <row r="65" spans="1:10" ht="15.75" x14ac:dyDescent="0.25">
      <c r="A65" s="38" t="s">
        <v>109</v>
      </c>
      <c r="B65" s="44"/>
      <c r="C65" s="45"/>
      <c r="D65" s="7"/>
      <c r="E65" s="7"/>
      <c r="F65" s="12">
        <v>3</v>
      </c>
      <c r="G65" s="7">
        <f>SUM(D65:F65)</f>
        <v>3</v>
      </c>
      <c r="H65" s="28"/>
      <c r="I65" s="28"/>
      <c r="J65" s="28"/>
    </row>
    <row r="66" spans="1:10" ht="15.75" x14ac:dyDescent="0.25">
      <c r="A66" s="38" t="s">
        <v>143</v>
      </c>
      <c r="B66" s="44"/>
      <c r="C66" s="45"/>
      <c r="D66" s="7"/>
      <c r="E66" s="7"/>
      <c r="F66" s="12">
        <v>2</v>
      </c>
      <c r="G66" s="7">
        <f>SUM(D66:F66)</f>
        <v>2</v>
      </c>
      <c r="H66" s="28"/>
      <c r="I66" s="28"/>
      <c r="J66" s="28"/>
    </row>
    <row r="67" spans="1:10" ht="15.75" x14ac:dyDescent="0.25">
      <c r="A67" s="38" t="s">
        <v>110</v>
      </c>
      <c r="B67" s="44"/>
      <c r="C67" s="45"/>
      <c r="D67" s="7"/>
      <c r="E67" s="7"/>
      <c r="F67" s="12">
        <v>4</v>
      </c>
      <c r="G67" s="7">
        <f>SUM(D67:F67)</f>
        <v>4</v>
      </c>
      <c r="H67" s="28"/>
      <c r="I67" s="28"/>
      <c r="J67" s="28"/>
    </row>
    <row r="68" spans="1:10" ht="15.75" x14ac:dyDescent="0.25">
      <c r="A68" s="38" t="s">
        <v>171</v>
      </c>
      <c r="B68" s="44"/>
      <c r="C68" s="45"/>
      <c r="D68" s="7"/>
      <c r="E68" s="7"/>
      <c r="F68" s="12">
        <v>159</v>
      </c>
      <c r="G68" s="7">
        <f>SUM(D68:F68)</f>
        <v>159</v>
      </c>
      <c r="H68" s="28"/>
      <c r="I68" s="28"/>
      <c r="J68" s="28"/>
    </row>
    <row r="69" spans="1:10" ht="15.75" x14ac:dyDescent="0.25">
      <c r="A69" s="38" t="s">
        <v>122</v>
      </c>
      <c r="B69" s="44"/>
      <c r="C69" s="45"/>
      <c r="D69" s="7"/>
      <c r="E69" s="7"/>
      <c r="F69" s="12">
        <v>3</v>
      </c>
      <c r="G69" s="7">
        <f>SUM(D69:F69)</f>
        <v>3</v>
      </c>
      <c r="H69" s="28"/>
      <c r="I69" s="28"/>
      <c r="J69" s="28"/>
    </row>
    <row r="70" spans="1:10" ht="15.75" x14ac:dyDescent="0.25">
      <c r="A70" s="38" t="s">
        <v>147</v>
      </c>
      <c r="B70" s="44"/>
      <c r="C70" s="45"/>
      <c r="D70" s="7"/>
      <c r="E70" s="7"/>
      <c r="F70" s="12">
        <v>3</v>
      </c>
      <c r="G70" s="7">
        <f>SUM(D70:F70)</f>
        <v>3</v>
      </c>
      <c r="H70" s="28"/>
      <c r="I70" s="28"/>
      <c r="J70" s="28"/>
    </row>
    <row r="71" spans="1:10" ht="15.75" x14ac:dyDescent="0.25">
      <c r="A71" s="38" t="s">
        <v>111</v>
      </c>
      <c r="B71" s="44"/>
      <c r="C71" s="45"/>
      <c r="D71" s="7"/>
      <c r="E71" s="7"/>
      <c r="F71" s="12">
        <v>4</v>
      </c>
      <c r="G71" s="7">
        <f>SUM(D71:F71)</f>
        <v>4</v>
      </c>
      <c r="H71" s="28"/>
      <c r="I71" s="28"/>
      <c r="J71" s="28"/>
    </row>
    <row r="72" spans="1:10" ht="15.75" x14ac:dyDescent="0.25">
      <c r="A72" s="38" t="s">
        <v>115</v>
      </c>
      <c r="B72" s="44"/>
      <c r="C72" s="45"/>
      <c r="D72" s="7"/>
      <c r="E72" s="7"/>
      <c r="F72" s="12">
        <v>41</v>
      </c>
      <c r="G72" s="7">
        <f>SUM(D72:F72)</f>
        <v>41</v>
      </c>
      <c r="H72" s="28"/>
      <c r="I72" s="28"/>
      <c r="J72" s="28"/>
    </row>
    <row r="73" spans="1:10" ht="15.75" x14ac:dyDescent="0.25">
      <c r="A73" s="38" t="s">
        <v>116</v>
      </c>
      <c r="B73" s="44"/>
      <c r="C73" s="45"/>
      <c r="D73" s="7"/>
      <c r="E73" s="7"/>
      <c r="F73" s="15">
        <v>182.41666666666666</v>
      </c>
      <c r="G73" s="7">
        <f>SUM(D73:F73)</f>
        <v>182.41666666666666</v>
      </c>
      <c r="H73" s="28"/>
      <c r="I73" s="28"/>
      <c r="J73" s="28"/>
    </row>
    <row r="74" spans="1:10" ht="15.75" x14ac:dyDescent="0.25">
      <c r="A74" s="38" t="s">
        <v>138</v>
      </c>
      <c r="B74" s="44"/>
      <c r="C74" s="45"/>
      <c r="D74" s="7"/>
      <c r="E74" s="7"/>
      <c r="F74" s="12">
        <v>10</v>
      </c>
      <c r="G74" s="7">
        <f>SUM(D74:F74)</f>
        <v>10</v>
      </c>
      <c r="H74" s="28"/>
      <c r="I74" s="28"/>
      <c r="J74" s="28"/>
    </row>
    <row r="75" spans="1:10" ht="15.75" x14ac:dyDescent="0.25">
      <c r="A75" s="38" t="s">
        <v>117</v>
      </c>
      <c r="B75" s="44"/>
      <c r="C75" s="45"/>
      <c r="D75" s="7"/>
      <c r="E75" s="7"/>
      <c r="F75" s="12">
        <v>11.5</v>
      </c>
      <c r="G75" s="7">
        <f>SUM(D75:F75)</f>
        <v>11.5</v>
      </c>
      <c r="H75" s="28"/>
      <c r="I75" s="28"/>
      <c r="J75" s="28"/>
    </row>
    <row r="76" spans="1:10" ht="15.75" x14ac:dyDescent="0.25">
      <c r="A76" s="38" t="s">
        <v>118</v>
      </c>
      <c r="B76" s="44"/>
      <c r="C76" s="45"/>
      <c r="D76" s="7"/>
      <c r="E76" s="7"/>
      <c r="F76" s="12">
        <v>1.5</v>
      </c>
      <c r="G76" s="7">
        <f>SUM(D76:F76)</f>
        <v>1.5</v>
      </c>
      <c r="H76" s="28"/>
      <c r="I76" s="28"/>
      <c r="J76" s="28"/>
    </row>
    <row r="77" spans="1:10" ht="15.75" x14ac:dyDescent="0.25">
      <c r="A77" s="38" t="s">
        <v>119</v>
      </c>
      <c r="B77" s="44"/>
      <c r="C77" s="45"/>
      <c r="D77" s="7"/>
      <c r="E77" s="7"/>
      <c r="F77" s="12">
        <v>2.5</v>
      </c>
      <c r="G77" s="7">
        <f>SUM(D77:F77)</f>
        <v>2.5</v>
      </c>
      <c r="H77" s="28"/>
      <c r="I77" s="28"/>
      <c r="J77" s="28"/>
    </row>
    <row r="78" spans="1:10" ht="15.75" x14ac:dyDescent="0.25">
      <c r="A78" s="38" t="s">
        <v>120</v>
      </c>
      <c r="B78" s="44"/>
      <c r="C78" s="45"/>
      <c r="D78" s="7"/>
      <c r="E78" s="7"/>
      <c r="F78" s="12">
        <v>66</v>
      </c>
      <c r="G78" s="7">
        <f>SUM(D78:F78)</f>
        <v>66</v>
      </c>
      <c r="H78" s="28"/>
      <c r="I78" s="28"/>
      <c r="J78" s="28"/>
    </row>
    <row r="79" spans="1:10" ht="15.75" x14ac:dyDescent="0.25">
      <c r="A79" s="38" t="s">
        <v>121</v>
      </c>
      <c r="B79" s="44"/>
      <c r="C79" s="45"/>
      <c r="D79" s="7"/>
      <c r="E79" s="7"/>
      <c r="F79" s="12">
        <v>3</v>
      </c>
      <c r="G79" s="7">
        <f>SUM(D79:F79)</f>
        <v>3</v>
      </c>
      <c r="H79" s="28"/>
      <c r="I79" s="28"/>
      <c r="J79" s="28"/>
    </row>
    <row r="80" spans="1:10" ht="15.75" x14ac:dyDescent="0.25">
      <c r="A80" s="38" t="s">
        <v>123</v>
      </c>
      <c r="B80" s="44"/>
      <c r="C80" s="45"/>
      <c r="D80" s="7"/>
      <c r="E80" s="7"/>
      <c r="F80" s="12">
        <f>18+6</f>
        <v>24</v>
      </c>
      <c r="G80" s="7">
        <f>SUM(D80:F80)</f>
        <v>24</v>
      </c>
      <c r="H80" s="28"/>
      <c r="I80" s="28"/>
      <c r="J80" s="28"/>
    </row>
    <row r="81" spans="1:10" ht="15.75" x14ac:dyDescent="0.25">
      <c r="A81" s="52" t="s">
        <v>173</v>
      </c>
      <c r="B81" s="53"/>
      <c r="C81" s="54"/>
      <c r="D81" s="7"/>
      <c r="E81" s="7"/>
      <c r="F81" s="12">
        <v>738</v>
      </c>
      <c r="G81" s="7">
        <f>SUM(D81:F81)</f>
        <v>738</v>
      </c>
      <c r="H81" s="28"/>
      <c r="I81" s="28"/>
      <c r="J81" s="28"/>
    </row>
    <row r="82" spans="1:10" ht="15.75" x14ac:dyDescent="0.25">
      <c r="A82" s="52" t="s">
        <v>174</v>
      </c>
      <c r="B82" s="53"/>
      <c r="C82" s="54"/>
      <c r="D82" s="7"/>
      <c r="E82" s="7"/>
      <c r="F82" s="12">
        <v>20</v>
      </c>
      <c r="G82" s="7">
        <f>SUM(D82:F82)</f>
        <v>20</v>
      </c>
      <c r="H82" s="28"/>
      <c r="I82" s="28"/>
      <c r="J82" s="28"/>
    </row>
    <row r="83" spans="1:10" ht="15.75" x14ac:dyDescent="0.25">
      <c r="A83" s="38" t="s">
        <v>124</v>
      </c>
      <c r="B83" s="44"/>
      <c r="C83" s="45"/>
      <c r="D83" s="7"/>
      <c r="E83" s="7"/>
      <c r="F83" s="12">
        <v>1</v>
      </c>
      <c r="G83" s="7">
        <f>SUM(D83:F83)</f>
        <v>1</v>
      </c>
      <c r="H83" s="28"/>
      <c r="I83" s="28"/>
      <c r="J83" s="28"/>
    </row>
    <row r="84" spans="1:10" ht="15.75" x14ac:dyDescent="0.25">
      <c r="A84" s="38" t="s">
        <v>125</v>
      </c>
      <c r="B84" s="44"/>
      <c r="C84" s="45"/>
      <c r="D84" s="7"/>
      <c r="E84" s="7"/>
      <c r="F84" s="12">
        <v>1</v>
      </c>
      <c r="G84" s="7">
        <f>SUM(D84:F84)</f>
        <v>1</v>
      </c>
      <c r="H84" s="28"/>
      <c r="I84" s="28"/>
      <c r="J84" s="28"/>
    </row>
    <row r="85" spans="1:10" ht="15.75" x14ac:dyDescent="0.25">
      <c r="A85" s="38" t="s">
        <v>126</v>
      </c>
      <c r="B85" s="44"/>
      <c r="C85" s="45"/>
      <c r="D85" s="7"/>
      <c r="E85" s="7"/>
      <c r="F85" s="12">
        <v>2</v>
      </c>
      <c r="G85" s="7">
        <f>SUM(D85:F85)</f>
        <v>2</v>
      </c>
      <c r="H85" s="28"/>
      <c r="I85" s="28"/>
      <c r="J85" s="28"/>
    </row>
    <row r="86" spans="1:10" ht="15.75" x14ac:dyDescent="0.25">
      <c r="A86" s="38" t="s">
        <v>127</v>
      </c>
      <c r="B86" s="44"/>
      <c r="C86" s="45"/>
      <c r="D86" s="7"/>
      <c r="E86" s="7"/>
      <c r="F86" s="12">
        <v>6</v>
      </c>
      <c r="G86" s="7">
        <f>SUM(D86:F86)</f>
        <v>6</v>
      </c>
      <c r="H86" s="28"/>
      <c r="I86" s="28"/>
      <c r="J86" s="28"/>
    </row>
    <row r="87" spans="1:10" ht="15.75" x14ac:dyDescent="0.25">
      <c r="A87" s="38" t="s">
        <v>128</v>
      </c>
      <c r="B87" s="44"/>
      <c r="C87" s="45"/>
      <c r="D87" s="7"/>
      <c r="E87" s="7"/>
      <c r="F87" s="12">
        <v>1</v>
      </c>
      <c r="G87" s="7">
        <f>SUM(D87:F87)</f>
        <v>1</v>
      </c>
      <c r="H87" s="28"/>
      <c r="I87" s="28"/>
      <c r="J87" s="28"/>
    </row>
    <row r="88" spans="1:10" ht="15.75" x14ac:dyDescent="0.25">
      <c r="A88" s="38" t="s">
        <v>129</v>
      </c>
      <c r="B88" s="44"/>
      <c r="C88" s="45"/>
      <c r="D88" s="7"/>
      <c r="E88" s="7"/>
      <c r="F88" s="12">
        <v>2</v>
      </c>
      <c r="G88" s="7">
        <f>SUM(D88:F88)</f>
        <v>2</v>
      </c>
      <c r="H88" s="28"/>
      <c r="I88" s="28"/>
      <c r="J88" s="28"/>
    </row>
    <row r="89" spans="1:10" ht="15.75" x14ac:dyDescent="0.25">
      <c r="A89" s="38" t="s">
        <v>130</v>
      </c>
      <c r="B89" s="44"/>
      <c r="C89" s="45"/>
      <c r="D89" s="7"/>
      <c r="E89" s="7"/>
      <c r="F89" s="12">
        <v>8</v>
      </c>
      <c r="G89" s="7">
        <f>SUM(D89:F89)</f>
        <v>8</v>
      </c>
      <c r="H89" s="28"/>
      <c r="I89" s="28"/>
      <c r="J89" s="28"/>
    </row>
    <row r="90" spans="1:10" ht="15.75" x14ac:dyDescent="0.25">
      <c r="A90" s="38" t="s">
        <v>131</v>
      </c>
      <c r="B90" s="44"/>
      <c r="C90" s="45"/>
      <c r="D90" s="7"/>
      <c r="E90" s="7"/>
      <c r="F90" s="12">
        <v>58</v>
      </c>
      <c r="G90" s="7">
        <f>SUM(D90:F90)</f>
        <v>58</v>
      </c>
      <c r="H90" s="28"/>
      <c r="I90" s="28"/>
      <c r="J90" s="28"/>
    </row>
    <row r="91" spans="1:10" ht="15.75" x14ac:dyDescent="0.25">
      <c r="A91" s="38" t="s">
        <v>132</v>
      </c>
      <c r="B91" s="44"/>
      <c r="C91" s="45"/>
      <c r="D91" s="7"/>
      <c r="E91" s="7"/>
      <c r="F91" s="12">
        <v>10</v>
      </c>
      <c r="G91" s="7">
        <f>SUM(D91:F91)</f>
        <v>10</v>
      </c>
      <c r="H91" s="28"/>
      <c r="I91" s="28"/>
      <c r="J91" s="28"/>
    </row>
    <row r="92" spans="1:10" ht="15.75" x14ac:dyDescent="0.25">
      <c r="A92" s="38" t="s">
        <v>175</v>
      </c>
      <c r="B92" s="44"/>
      <c r="C92" s="45"/>
      <c r="D92" s="7"/>
      <c r="E92" s="7"/>
      <c r="F92" s="12">
        <v>24</v>
      </c>
      <c r="G92" s="7">
        <f>SUM(D92:F92)</f>
        <v>24</v>
      </c>
      <c r="H92" s="28"/>
      <c r="I92" s="28"/>
      <c r="J92" s="28"/>
    </row>
    <row r="93" spans="1:10" ht="15.75" x14ac:dyDescent="0.25">
      <c r="A93" s="38" t="s">
        <v>133</v>
      </c>
      <c r="B93" s="44"/>
      <c r="C93" s="45"/>
      <c r="D93" s="7"/>
      <c r="E93" s="7"/>
      <c r="F93" s="12">
        <v>3</v>
      </c>
      <c r="G93" s="7">
        <f>SUM(D93:F93)</f>
        <v>3</v>
      </c>
      <c r="H93" s="28"/>
      <c r="I93" s="28"/>
      <c r="J93" s="28"/>
    </row>
    <row r="94" spans="1:10" ht="15.75" x14ac:dyDescent="0.25">
      <c r="A94" s="38" t="s">
        <v>141</v>
      </c>
      <c r="B94" s="44"/>
      <c r="C94" s="45"/>
      <c r="D94" s="7"/>
      <c r="E94" s="7"/>
      <c r="F94" s="12">
        <v>2</v>
      </c>
      <c r="G94" s="7">
        <f>SUM(D94:F94)</f>
        <v>2</v>
      </c>
      <c r="H94" s="28"/>
      <c r="I94" s="28"/>
      <c r="J94" s="28"/>
    </row>
    <row r="95" spans="1:10" ht="15.75" x14ac:dyDescent="0.25">
      <c r="A95" s="38" t="s">
        <v>134</v>
      </c>
      <c r="B95" s="44"/>
      <c r="C95" s="45"/>
      <c r="D95" s="7"/>
      <c r="E95" s="7"/>
      <c r="F95" s="12">
        <v>54</v>
      </c>
      <c r="G95" s="7">
        <f>SUM(D95:F95)</f>
        <v>54</v>
      </c>
      <c r="H95" s="28"/>
      <c r="I95" s="28"/>
      <c r="J95" s="28"/>
    </row>
    <row r="96" spans="1:10" ht="15.75" x14ac:dyDescent="0.25">
      <c r="A96" s="38" t="s">
        <v>135</v>
      </c>
      <c r="B96" s="44"/>
      <c r="C96" s="45"/>
      <c r="D96" s="7"/>
      <c r="E96" s="7"/>
      <c r="F96" s="12">
        <v>1</v>
      </c>
      <c r="G96" s="7">
        <f>SUM(D96:F96)</f>
        <v>1</v>
      </c>
      <c r="H96" s="28"/>
      <c r="I96" s="28"/>
      <c r="J96" s="28"/>
    </row>
    <row r="97" spans="1:10" ht="15.75" x14ac:dyDescent="0.25">
      <c r="A97" s="38" t="s">
        <v>142</v>
      </c>
      <c r="B97" s="44"/>
      <c r="C97" s="45"/>
      <c r="D97" s="7"/>
      <c r="E97" s="7"/>
      <c r="F97" s="12">
        <v>2</v>
      </c>
      <c r="G97" s="7">
        <f>SUM(D97:F97)</f>
        <v>2</v>
      </c>
      <c r="H97" s="28"/>
      <c r="I97" s="28"/>
      <c r="J97" s="28"/>
    </row>
    <row r="98" spans="1:10" ht="15.75" x14ac:dyDescent="0.25">
      <c r="A98" s="38" t="s">
        <v>136</v>
      </c>
      <c r="B98" s="44"/>
      <c r="C98" s="45"/>
      <c r="D98" s="7"/>
      <c r="E98" s="7"/>
      <c r="F98" s="12">
        <v>19</v>
      </c>
      <c r="G98" s="7">
        <f>SUM(D98:F98)</f>
        <v>19</v>
      </c>
      <c r="H98" s="28"/>
      <c r="I98" s="28"/>
      <c r="J98" s="28"/>
    </row>
    <row r="99" spans="1:10" ht="15.75" x14ac:dyDescent="0.25">
      <c r="A99" s="38" t="s">
        <v>137</v>
      </c>
      <c r="B99" s="44"/>
      <c r="C99" s="45"/>
      <c r="D99" s="7"/>
      <c r="E99" s="7"/>
      <c r="F99" s="12">
        <v>19</v>
      </c>
      <c r="G99" s="7">
        <f>SUM(D99:F99)</f>
        <v>19</v>
      </c>
      <c r="H99" s="28"/>
      <c r="I99" s="28"/>
      <c r="J99" s="28"/>
    </row>
    <row r="100" spans="1:10" ht="15.75" x14ac:dyDescent="0.25">
      <c r="A100" s="38" t="s">
        <v>140</v>
      </c>
      <c r="B100" s="44"/>
      <c r="C100" s="45"/>
      <c r="D100" s="7"/>
      <c r="E100" s="7"/>
      <c r="F100" s="12">
        <v>8</v>
      </c>
      <c r="G100" s="7">
        <f>SUM(D100:F100)</f>
        <v>8</v>
      </c>
      <c r="H100" s="28"/>
      <c r="I100" s="28"/>
      <c r="J100" s="28"/>
    </row>
    <row r="101" spans="1:10" ht="15.75" x14ac:dyDescent="0.25">
      <c r="A101" s="38" t="s">
        <v>139</v>
      </c>
      <c r="B101" s="44"/>
      <c r="C101" s="45"/>
      <c r="D101" s="7"/>
      <c r="E101" s="7"/>
      <c r="F101" s="12">
        <v>60</v>
      </c>
      <c r="G101" s="7">
        <f>SUM(D101:F101)</f>
        <v>60</v>
      </c>
      <c r="H101" s="28"/>
      <c r="I101" s="28"/>
      <c r="J101" s="28"/>
    </row>
    <row r="102" spans="1:10" ht="15.75" x14ac:dyDescent="0.25">
      <c r="A102" s="38" t="s">
        <v>144</v>
      </c>
      <c r="B102" s="44"/>
      <c r="C102" s="45"/>
      <c r="D102" s="7"/>
      <c r="E102" s="7"/>
      <c r="F102" s="12">
        <v>48</v>
      </c>
      <c r="G102" s="7">
        <f>SUM(D102:F102)</f>
        <v>48</v>
      </c>
      <c r="H102" s="28"/>
      <c r="I102" s="28"/>
      <c r="J102" s="28"/>
    </row>
    <row r="103" spans="1:10" ht="15.75" x14ac:dyDescent="0.25">
      <c r="A103" s="38" t="s">
        <v>145</v>
      </c>
      <c r="B103" s="44"/>
      <c r="C103" s="45"/>
      <c r="D103" s="7"/>
      <c r="E103" s="7"/>
      <c r="F103" s="12">
        <v>1</v>
      </c>
      <c r="G103" s="7">
        <f>SUM(D103:F103)</f>
        <v>1</v>
      </c>
      <c r="H103" s="28"/>
      <c r="I103" s="28"/>
      <c r="J103" s="28"/>
    </row>
    <row r="104" spans="1:10" ht="15.75" x14ac:dyDescent="0.25">
      <c r="A104" s="37" t="s">
        <v>148</v>
      </c>
      <c r="B104" s="37"/>
      <c r="C104" s="37"/>
      <c r="D104" s="7"/>
      <c r="E104" s="7"/>
      <c r="F104" s="12">
        <v>1</v>
      </c>
      <c r="G104" s="7">
        <f>SUM(D104:F104)</f>
        <v>1</v>
      </c>
      <c r="H104" s="28"/>
      <c r="I104" s="28"/>
      <c r="J104" s="28"/>
    </row>
    <row r="105" spans="1:10" ht="15.75" x14ac:dyDescent="0.25">
      <c r="A105" s="38" t="s">
        <v>149</v>
      </c>
      <c r="B105" s="44"/>
      <c r="C105" s="45"/>
      <c r="D105" s="7"/>
      <c r="E105" s="7"/>
      <c r="F105" s="12">
        <v>48</v>
      </c>
      <c r="G105" s="7">
        <f>SUM(D105:F105)</f>
        <v>48</v>
      </c>
      <c r="H105" s="28"/>
      <c r="I105" s="28"/>
      <c r="J105" s="28"/>
    </row>
    <row r="106" spans="1:10" ht="15.75" x14ac:dyDescent="0.25">
      <c r="A106" s="38" t="s">
        <v>150</v>
      </c>
      <c r="B106" s="44"/>
      <c r="C106" s="45"/>
      <c r="D106" s="7"/>
      <c r="E106" s="7"/>
      <c r="F106" s="12">
        <v>430</v>
      </c>
      <c r="G106" s="7">
        <f>SUM(D106:F106)</f>
        <v>430</v>
      </c>
      <c r="H106" s="28"/>
      <c r="I106" s="28"/>
      <c r="J106" s="28"/>
    </row>
    <row r="107" spans="1:10" ht="15.75" x14ac:dyDescent="0.25">
      <c r="A107" s="52" t="s">
        <v>151</v>
      </c>
      <c r="B107" s="53"/>
      <c r="C107" s="54"/>
      <c r="D107" s="7"/>
      <c r="E107" s="7"/>
      <c r="F107" s="12">
        <v>6183</v>
      </c>
      <c r="G107" s="7">
        <f>SUM(D107:F107)</f>
        <v>6183</v>
      </c>
      <c r="H107" s="28"/>
      <c r="I107" s="28"/>
      <c r="J107" s="28"/>
    </row>
    <row r="108" spans="1:10" ht="15.75" x14ac:dyDescent="0.25">
      <c r="A108" s="52" t="s">
        <v>152</v>
      </c>
      <c r="B108" s="53"/>
      <c r="C108" s="54"/>
      <c r="D108" s="7"/>
      <c r="E108" s="7"/>
      <c r="F108" s="12">
        <v>1</v>
      </c>
      <c r="G108" s="7">
        <f>SUM(D108:F108)</f>
        <v>1</v>
      </c>
      <c r="H108" s="28"/>
      <c r="I108" s="28"/>
      <c r="J108" s="28"/>
    </row>
    <row r="109" spans="1:10" ht="15.75" x14ac:dyDescent="0.25">
      <c r="A109" s="52" t="s">
        <v>153</v>
      </c>
      <c r="B109" s="53"/>
      <c r="C109" s="54"/>
      <c r="D109" s="7"/>
      <c r="E109" s="7"/>
      <c r="F109" s="12">
        <v>1</v>
      </c>
      <c r="G109" s="7">
        <f>SUM(D109:F109)</f>
        <v>1</v>
      </c>
      <c r="H109" s="28"/>
      <c r="I109" s="28"/>
      <c r="J109" s="28"/>
    </row>
    <row r="110" spans="1:10" ht="15.75" x14ac:dyDescent="0.25">
      <c r="A110" s="52" t="s">
        <v>154</v>
      </c>
      <c r="B110" s="53"/>
      <c r="C110" s="54"/>
      <c r="D110" s="7"/>
      <c r="E110" s="7"/>
      <c r="F110" s="12">
        <v>6</v>
      </c>
      <c r="G110" s="7">
        <f>SUM(D110:F110)</f>
        <v>6</v>
      </c>
      <c r="H110" s="28"/>
      <c r="I110" s="28"/>
      <c r="J110" s="28"/>
    </row>
    <row r="111" spans="1:10" ht="15.75" x14ac:dyDescent="0.25">
      <c r="A111" s="52" t="s">
        <v>155</v>
      </c>
      <c r="B111" s="53"/>
      <c r="C111" s="54"/>
      <c r="D111" s="7"/>
      <c r="E111" s="7"/>
      <c r="F111" s="12">
        <v>4</v>
      </c>
      <c r="G111" s="7">
        <f>SUM(D111:F111)</f>
        <v>4</v>
      </c>
      <c r="H111" s="28"/>
      <c r="I111" s="28"/>
      <c r="J111" s="28"/>
    </row>
    <row r="112" spans="1:10" ht="15.75" x14ac:dyDescent="0.25"/>
    <row r="113" spans="1:15" ht="5.25" customHeight="1" x14ac:dyDescent="0.25"/>
    <row r="114" spans="1:15" ht="15.75" x14ac:dyDescent="0.25">
      <c r="A114" s="67" t="s">
        <v>18</v>
      </c>
      <c r="B114" s="67"/>
      <c r="C114" s="67"/>
      <c r="D114" s="84" t="s">
        <v>56</v>
      </c>
      <c r="E114" s="85" t="s">
        <v>86</v>
      </c>
      <c r="F114" s="84" t="s">
        <v>57</v>
      </c>
      <c r="G114" s="84" t="s">
        <v>58</v>
      </c>
    </row>
    <row r="115" spans="1:15" ht="15.75" x14ac:dyDescent="0.25">
      <c r="A115" s="55" t="s">
        <v>36</v>
      </c>
      <c r="B115" s="55"/>
      <c r="C115" s="55"/>
      <c r="D115" s="7">
        <v>15084</v>
      </c>
      <c r="E115" s="11">
        <v>5155.5</v>
      </c>
      <c r="F115" s="11">
        <v>18929</v>
      </c>
      <c r="G115" s="7">
        <f>SUM(D115:F115)</f>
        <v>39168.5</v>
      </c>
      <c r="I115" s="63"/>
      <c r="J115" s="63"/>
      <c r="K115" s="63"/>
    </row>
    <row r="116" spans="1:15" ht="15.75" x14ac:dyDescent="0.25">
      <c r="A116" s="55" t="s">
        <v>43</v>
      </c>
      <c r="B116" s="55"/>
      <c r="C116" s="55"/>
      <c r="D116" s="7">
        <v>328</v>
      </c>
      <c r="E116" s="11">
        <v>76</v>
      </c>
      <c r="F116" s="11">
        <v>402</v>
      </c>
      <c r="G116" s="7">
        <f>SUM(D116:F116)</f>
        <v>806</v>
      </c>
      <c r="I116" s="61"/>
      <c r="J116" s="61"/>
      <c r="K116" s="61"/>
    </row>
    <row r="117" spans="1:15" ht="15.75" x14ac:dyDescent="0.25">
      <c r="A117" s="55" t="s">
        <v>48</v>
      </c>
      <c r="B117" s="55"/>
      <c r="C117" s="55"/>
      <c r="D117" s="7">
        <v>10</v>
      </c>
      <c r="E117" s="11">
        <v>34</v>
      </c>
      <c r="F117" s="7"/>
      <c r="G117" s="7">
        <f>SUM(D117:F117)</f>
        <v>44</v>
      </c>
    </row>
    <row r="118" spans="1:15" ht="15.75" x14ac:dyDescent="0.25">
      <c r="A118" s="38" t="s">
        <v>157</v>
      </c>
      <c r="B118" s="44"/>
      <c r="C118" s="45"/>
      <c r="D118" s="7"/>
      <c r="E118" s="11"/>
      <c r="F118" s="11">
        <v>96</v>
      </c>
      <c r="G118" s="7">
        <f>SUM(D118:F118)</f>
        <v>96</v>
      </c>
    </row>
    <row r="119" spans="1:15" ht="15.75" x14ac:dyDescent="0.25">
      <c r="A119" s="38" t="s">
        <v>158</v>
      </c>
      <c r="B119" s="44"/>
      <c r="C119" s="45"/>
      <c r="D119" s="7"/>
      <c r="E119" s="11"/>
      <c r="F119" s="11">
        <v>1</v>
      </c>
      <c r="G119" s="7">
        <f>SUM(D119:F119)</f>
        <v>1</v>
      </c>
    </row>
    <row r="120" spans="1:15" ht="15.75" x14ac:dyDescent="0.25">
      <c r="A120" s="24" t="s">
        <v>77</v>
      </c>
      <c r="B120" s="25"/>
      <c r="C120" s="26"/>
      <c r="D120" s="7">
        <v>384</v>
      </c>
      <c r="E120" s="7"/>
      <c r="F120" s="11">
        <v>14</v>
      </c>
      <c r="G120" s="7">
        <f>SUM(D120:F120)</f>
        <v>398</v>
      </c>
    </row>
    <row r="121" spans="1:15" ht="15.75" x14ac:dyDescent="0.25">
      <c r="A121" s="52" t="s">
        <v>78</v>
      </c>
      <c r="B121" s="53"/>
      <c r="C121" s="54"/>
      <c r="D121" s="7">
        <v>21</v>
      </c>
      <c r="E121" s="7"/>
      <c r="F121" s="11">
        <v>2</v>
      </c>
      <c r="G121" s="7">
        <f>SUM(D121:F121)</f>
        <v>23</v>
      </c>
    </row>
    <row r="122" spans="1:15" ht="15.75" x14ac:dyDescent="0.25">
      <c r="A122" s="37" t="s">
        <v>159</v>
      </c>
      <c r="B122" s="37"/>
      <c r="C122" s="37"/>
      <c r="D122" s="7"/>
      <c r="E122" s="7"/>
      <c r="F122" s="11">
        <v>20</v>
      </c>
      <c r="G122" s="7">
        <f>SUM(D122:F122)</f>
        <v>20</v>
      </c>
    </row>
    <row r="123" spans="1:15" ht="15.75" x14ac:dyDescent="0.25">
      <c r="A123" s="38" t="s">
        <v>156</v>
      </c>
      <c r="B123" s="44"/>
      <c r="C123" s="45"/>
      <c r="D123" s="7"/>
      <c r="E123" s="7"/>
      <c r="F123" s="11">
        <v>30</v>
      </c>
      <c r="G123" s="7">
        <f>SUM(D123:F123)</f>
        <v>30</v>
      </c>
      <c r="I123" s="28"/>
      <c r="J123" s="28"/>
      <c r="K123" s="28"/>
    </row>
    <row r="124" spans="1:15" ht="15.75" x14ac:dyDescent="0.25">
      <c r="A124" s="52" t="s">
        <v>79</v>
      </c>
      <c r="B124" s="53"/>
      <c r="C124" s="54"/>
      <c r="D124" s="7">
        <v>363</v>
      </c>
      <c r="E124" s="7"/>
      <c r="F124" s="7"/>
      <c r="G124" s="7">
        <f>SUM(D124:F124)</f>
        <v>363</v>
      </c>
      <c r="I124" s="61"/>
      <c r="J124" s="61"/>
      <c r="K124" s="61"/>
    </row>
    <row r="125" spans="1:15" ht="15.75" x14ac:dyDescent="0.25">
      <c r="A125" s="37" t="s">
        <v>44</v>
      </c>
      <c r="B125" s="37"/>
      <c r="C125" s="37"/>
      <c r="D125" s="7">
        <v>36</v>
      </c>
      <c r="E125" s="11">
        <v>6</v>
      </c>
      <c r="F125" s="11">
        <v>635</v>
      </c>
      <c r="G125" s="7">
        <f>SUM(D125:F125)</f>
        <v>677</v>
      </c>
    </row>
    <row r="126" spans="1:15" ht="15.75" x14ac:dyDescent="0.25">
      <c r="A126" s="67" t="s">
        <v>33</v>
      </c>
      <c r="B126" s="67"/>
      <c r="C126" s="67"/>
      <c r="D126" s="84" t="s">
        <v>56</v>
      </c>
      <c r="E126" s="85" t="s">
        <v>86</v>
      </c>
      <c r="F126" s="84" t="s">
        <v>57</v>
      </c>
      <c r="G126" s="84" t="s">
        <v>58</v>
      </c>
    </row>
    <row r="127" spans="1:15" ht="15.75" x14ac:dyDescent="0.25">
      <c r="A127" s="37" t="s">
        <v>13</v>
      </c>
      <c r="B127" s="37"/>
      <c r="C127" s="37"/>
      <c r="D127" s="10">
        <v>21</v>
      </c>
      <c r="E127" s="10">
        <v>22</v>
      </c>
      <c r="F127" s="12">
        <v>22</v>
      </c>
      <c r="G127" s="10">
        <f>SUM(D127:F127)</f>
        <v>65</v>
      </c>
      <c r="H127" s="61"/>
      <c r="I127" s="61"/>
      <c r="J127" s="61"/>
      <c r="M127" s="61"/>
      <c r="N127" s="61"/>
      <c r="O127" s="61"/>
    </row>
    <row r="128" spans="1:15" ht="15.75" x14ac:dyDescent="0.25">
      <c r="A128" s="37" t="s">
        <v>12</v>
      </c>
      <c r="B128" s="37"/>
      <c r="C128" s="37"/>
      <c r="D128" s="10">
        <v>514</v>
      </c>
      <c r="E128" s="10">
        <v>636</v>
      </c>
      <c r="F128" s="12">
        <v>535</v>
      </c>
      <c r="G128" s="10">
        <f>SUM(D128:F128)</f>
        <v>1685</v>
      </c>
      <c r="H128" s="61"/>
      <c r="I128" s="61"/>
      <c r="J128" s="61"/>
      <c r="M128" s="61"/>
      <c r="N128" s="61"/>
      <c r="O128" s="61"/>
    </row>
    <row r="129" spans="1:15" ht="15.75" x14ac:dyDescent="0.25">
      <c r="A129" s="37" t="s">
        <v>19</v>
      </c>
      <c r="B129" s="37"/>
      <c r="C129" s="37"/>
      <c r="D129" s="10">
        <v>319</v>
      </c>
      <c r="E129" s="10">
        <v>82</v>
      </c>
      <c r="F129" s="12">
        <v>120</v>
      </c>
      <c r="G129" s="10">
        <f>SUM(D129:F129)</f>
        <v>521</v>
      </c>
      <c r="H129" s="61"/>
      <c r="I129" s="61"/>
      <c r="J129" s="61"/>
      <c r="M129" s="61"/>
      <c r="N129" s="61"/>
      <c r="O129" s="61"/>
    </row>
    <row r="130" spans="1:15" ht="15.75" x14ac:dyDescent="0.25">
      <c r="A130" s="37" t="s">
        <v>22</v>
      </c>
      <c r="B130" s="37"/>
      <c r="C130" s="37"/>
      <c r="D130" s="10"/>
      <c r="E130" s="10"/>
      <c r="F130" s="12">
        <v>3</v>
      </c>
      <c r="G130" s="10">
        <f>SUM(D130:F130)</f>
        <v>3</v>
      </c>
      <c r="H130" s="4"/>
      <c r="I130" s="4"/>
      <c r="J130" s="4"/>
      <c r="M130" s="61"/>
      <c r="N130" s="61"/>
      <c r="O130" s="61"/>
    </row>
    <row r="131" spans="1:15" ht="15.75" x14ac:dyDescent="0.25">
      <c r="A131" s="37" t="s">
        <v>21</v>
      </c>
      <c r="B131" s="37"/>
      <c r="C131" s="37"/>
      <c r="D131" s="10">
        <v>231</v>
      </c>
      <c r="E131" s="10">
        <v>295</v>
      </c>
      <c r="F131" s="12">
        <v>344</v>
      </c>
      <c r="G131" s="10">
        <f>SUM(D131:F131)</f>
        <v>870</v>
      </c>
      <c r="H131" s="61"/>
      <c r="I131" s="61"/>
      <c r="J131" s="61"/>
      <c r="M131" s="61"/>
      <c r="N131" s="61"/>
      <c r="O131" s="61"/>
    </row>
    <row r="132" spans="1:15" ht="15.75" x14ac:dyDescent="0.25">
      <c r="A132" s="37" t="s">
        <v>16</v>
      </c>
      <c r="B132" s="37"/>
      <c r="C132" s="37"/>
      <c r="D132" s="10">
        <v>414</v>
      </c>
      <c r="E132" s="10">
        <v>895</v>
      </c>
      <c r="F132" s="12">
        <v>585</v>
      </c>
      <c r="G132" s="10">
        <f>SUM(D132:F132)</f>
        <v>1894</v>
      </c>
      <c r="H132" s="61"/>
      <c r="I132" s="61"/>
      <c r="J132" s="61"/>
      <c r="M132" s="61"/>
      <c r="N132" s="61"/>
      <c r="O132" s="61"/>
    </row>
    <row r="133" spans="1:15" ht="15.75" x14ac:dyDescent="0.25">
      <c r="A133" s="37" t="s">
        <v>11</v>
      </c>
      <c r="B133" s="37"/>
      <c r="C133" s="37"/>
      <c r="D133" s="10">
        <v>43</v>
      </c>
      <c r="E133" s="10">
        <v>153</v>
      </c>
      <c r="F133" s="12">
        <v>78</v>
      </c>
      <c r="G133" s="10">
        <f>SUM(D133:F133)</f>
        <v>274</v>
      </c>
      <c r="H133" s="61"/>
      <c r="I133" s="61"/>
      <c r="J133" s="61"/>
      <c r="M133" s="61"/>
      <c r="N133" s="61"/>
      <c r="O133" s="61"/>
    </row>
    <row r="134" spans="1:15" ht="15.75" x14ac:dyDescent="0.25">
      <c r="A134" s="37" t="s">
        <v>20</v>
      </c>
      <c r="B134" s="37"/>
      <c r="C134" s="37"/>
      <c r="D134" s="10">
        <v>48</v>
      </c>
      <c r="E134" s="10">
        <v>92</v>
      </c>
      <c r="F134" s="12">
        <v>100</v>
      </c>
      <c r="G134" s="10">
        <f>SUM(D134:F134)</f>
        <v>240</v>
      </c>
      <c r="H134" s="61"/>
      <c r="I134" s="61"/>
      <c r="J134" s="61"/>
      <c r="M134" s="61"/>
      <c r="N134" s="61"/>
      <c r="O134" s="61"/>
    </row>
    <row r="135" spans="1:15" ht="15.75" x14ac:dyDescent="0.25">
      <c r="A135" s="37" t="s">
        <v>10</v>
      </c>
      <c r="B135" s="37"/>
      <c r="C135" s="37"/>
      <c r="D135" s="10">
        <v>1193</v>
      </c>
      <c r="E135" s="10">
        <v>812</v>
      </c>
      <c r="F135" s="12">
        <v>455</v>
      </c>
      <c r="G135" s="10">
        <f>SUM(D135:F135)</f>
        <v>2460</v>
      </c>
      <c r="H135" s="61"/>
      <c r="I135" s="61"/>
      <c r="J135" s="61"/>
      <c r="M135" s="61"/>
      <c r="N135" s="61"/>
      <c r="O135" s="61"/>
    </row>
    <row r="136" spans="1:15" ht="15.75" x14ac:dyDescent="0.25">
      <c r="A136" s="37" t="s">
        <v>27</v>
      </c>
      <c r="B136" s="37"/>
      <c r="C136" s="37"/>
      <c r="D136" s="10">
        <v>73</v>
      </c>
      <c r="E136" s="10">
        <v>91</v>
      </c>
      <c r="F136" s="12">
        <v>72</v>
      </c>
      <c r="G136" s="10">
        <f>SUM(D136:F136)</f>
        <v>236</v>
      </c>
      <c r="H136" s="61"/>
      <c r="I136" s="61"/>
      <c r="J136" s="61"/>
      <c r="M136" s="61"/>
      <c r="N136" s="61"/>
      <c r="O136" s="61"/>
    </row>
    <row r="137" spans="1:15" ht="15.75" x14ac:dyDescent="0.25">
      <c r="A137" s="37" t="s">
        <v>37</v>
      </c>
      <c r="B137" s="37"/>
      <c r="C137" s="37"/>
      <c r="D137" s="10">
        <v>13</v>
      </c>
      <c r="E137" s="10">
        <v>47</v>
      </c>
      <c r="F137" s="12">
        <v>25</v>
      </c>
      <c r="G137" s="10">
        <f>SUM(D137:F137)</f>
        <v>85</v>
      </c>
      <c r="H137" s="61"/>
      <c r="I137" s="61"/>
      <c r="J137" s="61"/>
      <c r="M137" s="61"/>
      <c r="N137" s="61"/>
      <c r="O137" s="61"/>
    </row>
    <row r="138" spans="1:15" ht="15.75" x14ac:dyDescent="0.25">
      <c r="A138" s="37" t="s">
        <v>26</v>
      </c>
      <c r="B138" s="37"/>
      <c r="C138" s="37"/>
      <c r="D138" s="10">
        <v>21</v>
      </c>
      <c r="E138" s="10">
        <v>46</v>
      </c>
      <c r="F138" s="12">
        <v>14</v>
      </c>
      <c r="G138" s="10">
        <f>SUM(D138:F138)</f>
        <v>81</v>
      </c>
      <c r="H138" s="61"/>
      <c r="I138" s="61"/>
      <c r="J138" s="61"/>
      <c r="M138" s="61"/>
      <c r="N138" s="61"/>
      <c r="O138" s="61"/>
    </row>
    <row r="139" spans="1:15" ht="15.75" x14ac:dyDescent="0.25">
      <c r="A139" s="37" t="s">
        <v>32</v>
      </c>
      <c r="B139" s="37"/>
      <c r="C139" s="37"/>
      <c r="D139" s="10">
        <v>14</v>
      </c>
      <c r="E139" s="10">
        <v>33</v>
      </c>
      <c r="F139" s="12">
        <v>6</v>
      </c>
      <c r="G139" s="10">
        <f>SUM(D139:F139)</f>
        <v>53</v>
      </c>
      <c r="H139" s="59"/>
      <c r="I139" s="59"/>
      <c r="J139" s="59"/>
      <c r="M139" s="28"/>
      <c r="N139" s="28"/>
      <c r="O139" s="28"/>
    </row>
    <row r="140" spans="1:15" ht="15.75" x14ac:dyDescent="0.25">
      <c r="A140" s="37" t="s">
        <v>82</v>
      </c>
      <c r="B140" s="37"/>
      <c r="C140" s="37"/>
      <c r="D140" s="10"/>
      <c r="E140" s="10">
        <v>24</v>
      </c>
      <c r="F140" s="10"/>
      <c r="G140" s="10">
        <f>SUM(D140:F140)</f>
        <v>24</v>
      </c>
      <c r="M140" s="28"/>
      <c r="N140" s="28"/>
      <c r="O140" s="28"/>
    </row>
    <row r="141" spans="1:15" ht="15.75" x14ac:dyDescent="0.25">
      <c r="A141" s="37" t="s">
        <v>160</v>
      </c>
      <c r="B141" s="37"/>
      <c r="C141" s="38"/>
      <c r="D141" s="10"/>
      <c r="E141" s="10"/>
      <c r="F141" s="12">
        <v>12</v>
      </c>
      <c r="G141" s="10"/>
      <c r="H141" s="31"/>
      <c r="I141" s="31"/>
      <c r="J141" s="31"/>
      <c r="M141" s="28"/>
      <c r="N141" s="28"/>
      <c r="O141" s="28"/>
    </row>
    <row r="142" spans="1:15" ht="15.75" x14ac:dyDescent="0.25">
      <c r="A142" s="37" t="s">
        <v>161</v>
      </c>
      <c r="B142" s="37"/>
      <c r="C142" s="38"/>
      <c r="D142" s="10"/>
      <c r="E142" s="10"/>
      <c r="F142" s="12">
        <v>12</v>
      </c>
      <c r="G142" s="10"/>
      <c r="H142" s="31"/>
      <c r="I142" s="31"/>
      <c r="J142" s="31"/>
      <c r="M142" s="28"/>
      <c r="N142" s="28"/>
      <c r="O142" s="28"/>
    </row>
    <row r="143" spans="1:15" ht="15.75" x14ac:dyDescent="0.25">
      <c r="A143" s="37" t="s">
        <v>64</v>
      </c>
      <c r="B143" s="37"/>
      <c r="C143" s="37"/>
      <c r="D143" s="10"/>
      <c r="E143" s="10">
        <v>30</v>
      </c>
      <c r="F143" s="12">
        <v>28</v>
      </c>
      <c r="G143" s="10">
        <f>SUM(D143:F143)</f>
        <v>58</v>
      </c>
      <c r="M143" s="30"/>
      <c r="N143" s="30"/>
      <c r="O143" s="30"/>
    </row>
    <row r="144" spans="1:15" ht="15.75" x14ac:dyDescent="0.25">
      <c r="A144" s="37" t="s">
        <v>81</v>
      </c>
      <c r="B144" s="37"/>
      <c r="C144" s="37"/>
      <c r="D144" s="10"/>
      <c r="E144" s="10">
        <v>22</v>
      </c>
      <c r="F144" s="10"/>
      <c r="G144" s="10">
        <f>SUM(D144:F144)</f>
        <v>22</v>
      </c>
      <c r="H144" s="59"/>
      <c r="I144" s="59"/>
      <c r="J144" s="59"/>
    </row>
    <row r="145" spans="1:10" ht="15.75" x14ac:dyDescent="0.25">
      <c r="A145" s="37" t="s">
        <v>66</v>
      </c>
      <c r="B145" s="37"/>
      <c r="C145" s="37"/>
      <c r="D145" s="10">
        <v>112</v>
      </c>
      <c r="E145" s="10">
        <v>37</v>
      </c>
      <c r="F145" s="12">
        <v>76</v>
      </c>
      <c r="G145" s="10">
        <f>SUM(D145:F145)</f>
        <v>225</v>
      </c>
      <c r="H145" s="61"/>
      <c r="I145" s="61"/>
      <c r="J145" s="61"/>
    </row>
    <row r="146" spans="1:10" ht="15.75" x14ac:dyDescent="0.25">
      <c r="A146" s="37" t="s">
        <v>40</v>
      </c>
      <c r="B146" s="37"/>
      <c r="C146" s="37"/>
      <c r="D146" s="10"/>
      <c r="E146" s="10">
        <v>72</v>
      </c>
      <c r="F146" s="12">
        <v>4</v>
      </c>
      <c r="G146" s="10">
        <f>SUM(D146:F146)</f>
        <v>76</v>
      </c>
    </row>
    <row r="147" spans="1:10" ht="15.75" x14ac:dyDescent="0.25">
      <c r="A147" s="37" t="s">
        <v>65</v>
      </c>
      <c r="B147" s="37"/>
      <c r="C147" s="37"/>
      <c r="D147" s="10"/>
      <c r="E147" s="10">
        <v>3</v>
      </c>
      <c r="F147" s="12">
        <v>4</v>
      </c>
      <c r="G147" s="10">
        <f>SUM(D147:F147)</f>
        <v>7</v>
      </c>
    </row>
    <row r="148" spans="1:10" ht="15.75" x14ac:dyDescent="0.25">
      <c r="A148" s="52" t="s">
        <v>165</v>
      </c>
      <c r="B148" s="53"/>
      <c r="C148" s="53"/>
      <c r="D148" s="10"/>
      <c r="E148" s="10"/>
      <c r="F148" s="12">
        <v>12</v>
      </c>
      <c r="G148" s="10">
        <f>SUM(D148:F148)</f>
        <v>12</v>
      </c>
    </row>
    <row r="149" spans="1:10" ht="15.75" x14ac:dyDescent="0.25">
      <c r="A149" s="52" t="s">
        <v>162</v>
      </c>
      <c r="B149" s="53"/>
      <c r="C149" s="54"/>
      <c r="D149" s="10"/>
      <c r="E149" s="10"/>
      <c r="F149" s="12">
        <v>3</v>
      </c>
      <c r="G149" s="10">
        <f>SUM(D149:F149)</f>
        <v>3</v>
      </c>
    </row>
    <row r="150" spans="1:10" ht="15.75" x14ac:dyDescent="0.25">
      <c r="A150" s="52" t="s">
        <v>164</v>
      </c>
      <c r="B150" s="53"/>
      <c r="C150" s="53"/>
      <c r="D150" s="10"/>
      <c r="E150" s="10"/>
      <c r="F150" s="12">
        <v>12</v>
      </c>
      <c r="G150" s="10">
        <f>SUM(D150:F150)</f>
        <v>12</v>
      </c>
    </row>
    <row r="151" spans="1:10" ht="15.75" x14ac:dyDescent="0.25">
      <c r="A151" s="52" t="s">
        <v>163</v>
      </c>
      <c r="B151" s="53"/>
      <c r="C151" s="53"/>
      <c r="D151" s="10"/>
      <c r="E151" s="10"/>
      <c r="F151" s="12">
        <v>24</v>
      </c>
      <c r="G151" s="10">
        <f>SUM(D151:F151)</f>
        <v>24</v>
      </c>
    </row>
    <row r="152" spans="1:10" ht="15.75" x14ac:dyDescent="0.25">
      <c r="A152" s="37" t="s">
        <v>38</v>
      </c>
      <c r="B152" s="37"/>
      <c r="C152" s="37"/>
      <c r="D152" s="10">
        <v>111</v>
      </c>
      <c r="E152" s="10">
        <v>32</v>
      </c>
      <c r="F152" s="12">
        <v>27</v>
      </c>
      <c r="G152" s="10">
        <f>SUM(D152:F152)</f>
        <v>170</v>
      </c>
    </row>
    <row r="153" spans="1:10" ht="15.75" x14ac:dyDescent="0.25">
      <c r="A153" s="37" t="s">
        <v>46</v>
      </c>
      <c r="B153" s="37"/>
      <c r="C153" s="37"/>
      <c r="D153" s="10">
        <v>12</v>
      </c>
      <c r="E153" s="10"/>
      <c r="F153" s="12">
        <v>51</v>
      </c>
      <c r="G153" s="10">
        <f>SUM(D153:F153)</f>
        <v>63</v>
      </c>
    </row>
    <row r="154" spans="1:10" ht="15.75" x14ac:dyDescent="0.25">
      <c r="A154" s="37" t="s">
        <v>50</v>
      </c>
      <c r="B154" s="37"/>
      <c r="C154" s="37"/>
      <c r="D154" s="10">
        <v>83</v>
      </c>
      <c r="E154" s="10"/>
      <c r="F154" s="12">
        <v>64</v>
      </c>
      <c r="G154" s="10">
        <f>SUM(D154:F154)</f>
        <v>147</v>
      </c>
    </row>
    <row r="155" spans="1:10" ht="15.75" x14ac:dyDescent="0.25">
      <c r="A155" s="71" t="s">
        <v>60</v>
      </c>
      <c r="B155" s="71"/>
      <c r="C155" s="71"/>
      <c r="D155" s="13">
        <f>SUM(D127:D154)</f>
        <v>3222</v>
      </c>
      <c r="E155" s="13">
        <f>SUM(E127:E154)</f>
        <v>3424</v>
      </c>
      <c r="F155" s="13">
        <f>SUM(F127:F154)</f>
        <v>2688</v>
      </c>
      <c r="G155" s="13">
        <f>SUM(G127:G154)</f>
        <v>9310</v>
      </c>
    </row>
    <row r="156" spans="1:10" ht="15.75" x14ac:dyDescent="0.25">
      <c r="A156" s="86" t="s">
        <v>69</v>
      </c>
      <c r="B156" s="87"/>
      <c r="C156" s="88"/>
      <c r="D156" s="84" t="s">
        <v>56</v>
      </c>
      <c r="E156" s="85" t="s">
        <v>86</v>
      </c>
      <c r="F156" s="84" t="s">
        <v>57</v>
      </c>
      <c r="G156" s="84" t="s">
        <v>58</v>
      </c>
    </row>
    <row r="157" spans="1:10" ht="15.75" x14ac:dyDescent="0.25">
      <c r="A157" s="37" t="s">
        <v>30</v>
      </c>
      <c r="B157" s="37"/>
      <c r="C157" s="37"/>
      <c r="D157" s="10">
        <v>227</v>
      </c>
      <c r="E157" s="10">
        <v>124</v>
      </c>
      <c r="F157" s="12">
        <v>50</v>
      </c>
      <c r="G157" s="10">
        <f>SUM(D157:F157)</f>
        <v>401</v>
      </c>
      <c r="H157" s="12">
        <f>+G157*100</f>
        <v>40100</v>
      </c>
    </row>
    <row r="158" spans="1:10" ht="15.75" x14ac:dyDescent="0.25">
      <c r="A158" s="37" t="s">
        <v>23</v>
      </c>
      <c r="B158" s="37"/>
      <c r="C158" s="37"/>
      <c r="D158" s="10">
        <v>10</v>
      </c>
      <c r="E158" s="10">
        <v>51</v>
      </c>
      <c r="F158" s="12">
        <v>56</v>
      </c>
      <c r="G158" s="10">
        <f>SUM(D158:F158)</f>
        <v>117</v>
      </c>
      <c r="H158" s="12">
        <f>+G158*200</f>
        <v>23400</v>
      </c>
    </row>
    <row r="159" spans="1:10" ht="15.75" x14ac:dyDescent="0.25">
      <c r="A159" s="37" t="s">
        <v>35</v>
      </c>
      <c r="B159" s="37"/>
      <c r="C159" s="37"/>
      <c r="D159" s="10">
        <v>2401.5</v>
      </c>
      <c r="E159" s="10">
        <v>272.3</v>
      </c>
      <c r="F159" s="12">
        <v>154</v>
      </c>
      <c r="G159" s="10">
        <f>SUM(D159:F159)</f>
        <v>2827.8</v>
      </c>
      <c r="H159" s="12">
        <f>+G159*200</f>
        <v>565560</v>
      </c>
    </row>
    <row r="160" spans="1:10" ht="15.75" x14ac:dyDescent="0.25">
      <c r="A160" s="37" t="s">
        <v>47</v>
      </c>
      <c r="B160" s="37"/>
      <c r="C160" s="37"/>
      <c r="D160" s="10">
        <v>203</v>
      </c>
      <c r="E160" s="10">
        <v>23</v>
      </c>
      <c r="F160" s="10"/>
      <c r="G160" s="10">
        <f>SUM(D160:F160)</f>
        <v>226</v>
      </c>
      <c r="H160" s="10">
        <f t="shared" ref="H160:H161" si="0">+G160*200</f>
        <v>45200</v>
      </c>
      <c r="I160" s="18"/>
      <c r="J160" s="18"/>
    </row>
    <row r="161" spans="1:14" ht="15.75" x14ac:dyDescent="0.25">
      <c r="A161" s="51" t="s">
        <v>14</v>
      </c>
      <c r="B161" s="51"/>
      <c r="C161" s="51"/>
      <c r="D161" s="10">
        <v>82</v>
      </c>
      <c r="E161" s="10">
        <v>128</v>
      </c>
      <c r="F161" s="12">
        <v>48</v>
      </c>
      <c r="G161" s="10">
        <f>SUM(D161:F161)</f>
        <v>258</v>
      </c>
      <c r="H161" s="10">
        <f t="shared" si="0"/>
        <v>51600</v>
      </c>
      <c r="I161" s="18"/>
      <c r="J161" s="18"/>
    </row>
    <row r="162" spans="1:14" ht="15.75" x14ac:dyDescent="0.25">
      <c r="A162" s="69" t="s">
        <v>60</v>
      </c>
      <c r="B162" s="69"/>
      <c r="C162" s="69"/>
      <c r="D162" s="13">
        <f>SUM(D157:D161)</f>
        <v>2923.5</v>
      </c>
      <c r="E162" s="13">
        <f>SUM(E157:E161)</f>
        <v>598.29999999999995</v>
      </c>
      <c r="F162" s="13">
        <f>SUM(F157:F161)</f>
        <v>308</v>
      </c>
      <c r="G162" s="13">
        <f>SUM(G157:G161)</f>
        <v>3829.8</v>
      </c>
      <c r="H162" s="13">
        <f>SUM(H157:H161)</f>
        <v>725860</v>
      </c>
      <c r="I162" s="19"/>
      <c r="J162" s="19"/>
    </row>
    <row r="163" spans="1:14" ht="15.75" x14ac:dyDescent="0.25">
      <c r="A163" s="81" t="s">
        <v>41</v>
      </c>
      <c r="B163" s="82"/>
      <c r="C163" s="83"/>
      <c r="D163" s="84" t="s">
        <v>56</v>
      </c>
      <c r="E163" s="85" t="s">
        <v>86</v>
      </c>
      <c r="F163" s="84" t="s">
        <v>57</v>
      </c>
      <c r="G163" s="84" t="s">
        <v>58</v>
      </c>
      <c r="H163" s="20"/>
      <c r="I163" s="20"/>
      <c r="J163" s="20"/>
    </row>
    <row r="164" spans="1:14" ht="15.75" x14ac:dyDescent="0.25">
      <c r="A164" s="37" t="s">
        <v>28</v>
      </c>
      <c r="B164" s="37"/>
      <c r="C164" s="37"/>
      <c r="D164" s="10">
        <v>6</v>
      </c>
      <c r="E164" s="12">
        <v>6</v>
      </c>
      <c r="F164" s="10">
        <v>3</v>
      </c>
      <c r="G164" s="8">
        <f>SUM(D164:F164)</f>
        <v>15</v>
      </c>
      <c r="H164" s="76"/>
      <c r="I164" s="61"/>
      <c r="J164" s="61"/>
      <c r="L164" s="32"/>
      <c r="M164" s="32"/>
      <c r="N164" s="32"/>
    </row>
    <row r="165" spans="1:14" ht="15.75" x14ac:dyDescent="0.25">
      <c r="A165" s="37" t="s">
        <v>39</v>
      </c>
      <c r="B165" s="37"/>
      <c r="C165" s="37"/>
      <c r="D165" s="10"/>
      <c r="E165" s="10"/>
      <c r="F165" s="10">
        <v>2</v>
      </c>
      <c r="G165" s="8">
        <f>SUM(D165:F165)</f>
        <v>2</v>
      </c>
      <c r="H165" s="76"/>
      <c r="I165" s="61"/>
      <c r="J165" s="61"/>
      <c r="L165" s="28"/>
      <c r="M165" s="28"/>
      <c r="N165" s="28"/>
    </row>
    <row r="166" spans="1:14" ht="15.75" x14ac:dyDescent="0.25">
      <c r="A166" s="37" t="s">
        <v>67</v>
      </c>
      <c r="B166" s="37"/>
      <c r="C166" s="37"/>
      <c r="D166" s="10">
        <v>1</v>
      </c>
      <c r="E166" s="10"/>
      <c r="F166" s="10">
        <v>1</v>
      </c>
      <c r="G166" s="8">
        <f>SUM(D166:F166)</f>
        <v>2</v>
      </c>
      <c r="H166" s="77"/>
      <c r="I166" s="78"/>
      <c r="J166" s="78"/>
      <c r="L166" s="30"/>
      <c r="M166" s="30"/>
      <c r="N166" s="30"/>
    </row>
    <row r="167" spans="1:14" ht="15.75" x14ac:dyDescent="0.25">
      <c r="A167" s="37" t="s">
        <v>68</v>
      </c>
      <c r="B167" s="37"/>
      <c r="C167" s="37"/>
      <c r="D167" s="10"/>
      <c r="E167" s="12">
        <v>2</v>
      </c>
      <c r="F167" s="10"/>
      <c r="G167" s="8">
        <f>SUM(D167:F167)</f>
        <v>2</v>
      </c>
      <c r="H167" s="76"/>
      <c r="I167" s="61"/>
      <c r="J167" s="61"/>
      <c r="L167" s="30"/>
      <c r="M167" s="30"/>
      <c r="N167" s="30"/>
    </row>
    <row r="168" spans="1:14" ht="15.75" x14ac:dyDescent="0.25">
      <c r="A168" s="37" t="s">
        <v>51</v>
      </c>
      <c r="B168" s="37"/>
      <c r="C168" s="37"/>
      <c r="D168" s="10"/>
      <c r="E168" s="12">
        <v>1</v>
      </c>
      <c r="F168" s="10"/>
      <c r="G168" s="8">
        <f>SUM(D168:F168)</f>
        <v>1</v>
      </c>
      <c r="H168" s="76"/>
      <c r="I168" s="61"/>
      <c r="J168" s="61"/>
      <c r="L168" s="30"/>
      <c r="M168" s="30"/>
      <c r="N168" s="30"/>
    </row>
    <row r="169" spans="1:14" ht="15.75" x14ac:dyDescent="0.25">
      <c r="A169" s="37" t="s">
        <v>84</v>
      </c>
      <c r="B169" s="37"/>
      <c r="C169" s="37"/>
      <c r="D169" s="10"/>
      <c r="E169" s="12">
        <v>1</v>
      </c>
      <c r="F169" s="10"/>
      <c r="G169" s="8">
        <f>SUM(D169:F169)</f>
        <v>1</v>
      </c>
      <c r="H169" s="28"/>
      <c r="I169" s="28"/>
      <c r="J169" s="28"/>
      <c r="L169" s="30"/>
      <c r="M169" s="30"/>
      <c r="N169" s="30"/>
    </row>
    <row r="170" spans="1:14" ht="15.75" x14ac:dyDescent="0.25">
      <c r="A170" s="51" t="s">
        <v>52</v>
      </c>
      <c r="B170" s="51"/>
      <c r="C170" s="51"/>
      <c r="D170" s="10">
        <v>2</v>
      </c>
      <c r="E170" s="12">
        <v>2</v>
      </c>
      <c r="F170" s="10">
        <v>2</v>
      </c>
      <c r="G170" s="8">
        <f>SUM(D170:F170)</f>
        <v>6</v>
      </c>
      <c r="H170" s="76"/>
      <c r="I170" s="61"/>
      <c r="J170" s="61"/>
      <c r="L170" s="28"/>
      <c r="M170" s="28"/>
      <c r="N170" s="28"/>
    </row>
    <row r="171" spans="1:14" ht="15.75" x14ac:dyDescent="0.25">
      <c r="A171" s="72" t="s">
        <v>85</v>
      </c>
      <c r="B171" s="73"/>
      <c r="C171" s="74"/>
      <c r="D171" s="10"/>
      <c r="E171" s="12">
        <v>2</v>
      </c>
      <c r="F171" s="10"/>
      <c r="G171" s="8">
        <f>SUM(D171:F171)</f>
        <v>2</v>
      </c>
      <c r="H171" s="30"/>
      <c r="I171" s="30"/>
      <c r="J171" s="30"/>
      <c r="L171" s="30"/>
      <c r="M171" s="30"/>
      <c r="N171" s="30"/>
    </row>
    <row r="172" spans="1:14" ht="15.75" x14ac:dyDescent="0.25">
      <c r="A172" s="51" t="s">
        <v>83</v>
      </c>
      <c r="B172" s="51"/>
      <c r="C172" s="51"/>
      <c r="D172" s="10"/>
      <c r="E172" s="12">
        <v>3</v>
      </c>
      <c r="F172" s="10"/>
      <c r="G172" s="8">
        <f>SUM(D172:F172)</f>
        <v>3</v>
      </c>
      <c r="H172" s="30"/>
      <c r="I172" s="30"/>
      <c r="J172" s="30"/>
      <c r="L172" s="30"/>
      <c r="M172" s="30"/>
      <c r="N172" s="30"/>
    </row>
    <row r="173" spans="1:14" ht="15.75" x14ac:dyDescent="0.25">
      <c r="A173" s="51" t="s">
        <v>53</v>
      </c>
      <c r="B173" s="51"/>
      <c r="C173" s="51"/>
      <c r="D173" s="10"/>
      <c r="E173" s="12">
        <v>1</v>
      </c>
      <c r="F173" s="34">
        <v>1</v>
      </c>
      <c r="G173" s="8">
        <f>SUM(D173:F173)</f>
        <v>2</v>
      </c>
      <c r="H173" s="76"/>
      <c r="I173" s="61"/>
      <c r="J173" s="61"/>
      <c r="L173" s="28"/>
      <c r="M173" s="28"/>
      <c r="N173" s="28"/>
    </row>
    <row r="174" spans="1:14" ht="15.75" x14ac:dyDescent="0.25">
      <c r="A174" s="51" t="s">
        <v>54</v>
      </c>
      <c r="B174" s="51"/>
      <c r="C174" s="51"/>
      <c r="D174" s="10">
        <v>1</v>
      </c>
      <c r="E174" s="10"/>
      <c r="F174" s="10">
        <v>4</v>
      </c>
      <c r="G174" s="8">
        <f>SUM(D174:F174)</f>
        <v>5</v>
      </c>
      <c r="H174" s="76"/>
      <c r="I174" s="61"/>
      <c r="J174" s="61"/>
      <c r="L174" s="33"/>
      <c r="M174" s="33"/>
      <c r="N174" s="33"/>
    </row>
    <row r="175" spans="1:14" ht="15.75" x14ac:dyDescent="0.25">
      <c r="A175" s="37" t="s">
        <v>34</v>
      </c>
      <c r="B175" s="37"/>
      <c r="C175" s="37"/>
      <c r="D175" s="10">
        <v>2</v>
      </c>
      <c r="E175" s="12">
        <v>1</v>
      </c>
      <c r="F175" s="10"/>
      <c r="G175" s="8">
        <f>SUM(D175:F175)</f>
        <v>3</v>
      </c>
      <c r="H175" s="76"/>
      <c r="I175" s="61"/>
      <c r="J175" s="61"/>
      <c r="L175" s="33"/>
      <c r="M175" s="33"/>
      <c r="N175" s="33"/>
    </row>
    <row r="176" spans="1:14" ht="15.75" x14ac:dyDescent="0.25">
      <c r="A176" s="70" t="s">
        <v>60</v>
      </c>
      <c r="B176" s="70"/>
      <c r="C176" s="70"/>
      <c r="D176" s="14">
        <f>SUM(D164:D175)</f>
        <v>12</v>
      </c>
      <c r="E176" s="14">
        <f>SUM(E164:E175)</f>
        <v>19</v>
      </c>
      <c r="F176" s="14">
        <f>SUM(F164:F175)</f>
        <v>13</v>
      </c>
      <c r="G176" s="8">
        <f>SUM(D176:F176)</f>
        <v>44</v>
      </c>
      <c r="H176" s="21"/>
      <c r="I176" s="21"/>
      <c r="J176" s="21"/>
      <c r="L176" s="30"/>
      <c r="M176" s="30"/>
      <c r="N176" s="30"/>
    </row>
    <row r="177" spans="1:10" ht="15.75" x14ac:dyDescent="0.25">
      <c r="A177" s="41" t="s">
        <v>42</v>
      </c>
      <c r="B177" s="42"/>
      <c r="C177" s="43"/>
      <c r="D177" s="84" t="s">
        <v>56</v>
      </c>
      <c r="E177" s="85" t="s">
        <v>86</v>
      </c>
      <c r="F177" s="84" t="s">
        <v>57</v>
      </c>
      <c r="G177" s="84" t="s">
        <v>58</v>
      </c>
      <c r="H177" s="20"/>
      <c r="I177" s="20"/>
      <c r="J177" s="20"/>
    </row>
    <row r="178" spans="1:10" ht="15.75" x14ac:dyDescent="0.25">
      <c r="A178" s="50" t="s">
        <v>55</v>
      </c>
      <c r="B178" s="50"/>
      <c r="C178" s="50"/>
      <c r="D178" s="8">
        <v>27</v>
      </c>
      <c r="E178" s="8">
        <v>4</v>
      </c>
      <c r="F178" s="8"/>
      <c r="G178" s="8">
        <f>SUM(D178:F178)</f>
        <v>31</v>
      </c>
      <c r="H178" s="21"/>
      <c r="I178" s="21"/>
      <c r="J178" s="21"/>
    </row>
    <row r="179" spans="1:10" ht="15.75" x14ac:dyDescent="0.25">
      <c r="A179" s="50" t="s">
        <v>31</v>
      </c>
      <c r="B179" s="50"/>
      <c r="C179" s="50"/>
      <c r="D179" s="8"/>
      <c r="E179" s="8">
        <v>1200</v>
      </c>
      <c r="F179" s="8">
        <v>391</v>
      </c>
      <c r="G179" s="8">
        <f>SUM(D179:F179)</f>
        <v>1591</v>
      </c>
      <c r="H179" s="21"/>
      <c r="I179" s="21"/>
      <c r="J179" s="21"/>
    </row>
    <row r="180" spans="1:10" ht="15.75" x14ac:dyDescent="0.25">
      <c r="A180" s="55" t="s">
        <v>59</v>
      </c>
      <c r="B180" s="55"/>
      <c r="C180" s="55"/>
      <c r="D180" s="8">
        <v>8</v>
      </c>
      <c r="E180" s="8">
        <v>5</v>
      </c>
      <c r="F180" s="8">
        <v>100</v>
      </c>
      <c r="G180" s="8">
        <f>SUM(D180:F180)</f>
        <v>113</v>
      </c>
      <c r="H180" s="21"/>
      <c r="I180" s="21"/>
      <c r="J180" s="21"/>
    </row>
    <row r="181" spans="1:10" ht="15.75" x14ac:dyDescent="0.25">
      <c r="A181" s="55" t="s">
        <v>71</v>
      </c>
      <c r="B181" s="55"/>
      <c r="C181" s="55"/>
      <c r="D181" s="8">
        <v>2</v>
      </c>
      <c r="E181" s="8">
        <v>2</v>
      </c>
      <c r="F181" s="8">
        <v>1</v>
      </c>
      <c r="G181" s="8">
        <f>SUM(D181:F181)</f>
        <v>5</v>
      </c>
      <c r="H181" s="21"/>
      <c r="I181" s="21"/>
      <c r="J181" s="21"/>
    </row>
    <row r="182" spans="1:10" ht="15.75" x14ac:dyDescent="0.25">
      <c r="A182" s="46" t="s">
        <v>89</v>
      </c>
      <c r="B182" s="47"/>
      <c r="C182" s="48"/>
      <c r="D182" s="8"/>
      <c r="E182" s="8">
        <v>2</v>
      </c>
      <c r="F182" s="8"/>
      <c r="G182" s="8">
        <f>SUM(D182:F182)</f>
        <v>2</v>
      </c>
      <c r="H182" s="21"/>
      <c r="I182" s="21"/>
      <c r="J182" s="21"/>
    </row>
    <row r="183" spans="1:10" ht="15.75" x14ac:dyDescent="0.25">
      <c r="A183" s="46" t="s">
        <v>166</v>
      </c>
      <c r="B183" s="47"/>
      <c r="C183" s="48"/>
      <c r="D183" s="8"/>
      <c r="E183" s="8"/>
      <c r="F183" s="8">
        <v>63</v>
      </c>
      <c r="G183" s="8">
        <f>SUM(D183:F183)</f>
        <v>63</v>
      </c>
      <c r="H183" s="21"/>
      <c r="I183" s="21"/>
      <c r="J183" s="21"/>
    </row>
    <row r="184" spans="1:10" ht="15.75" x14ac:dyDescent="0.25">
      <c r="A184" s="41" t="s">
        <v>70</v>
      </c>
      <c r="B184" s="42"/>
      <c r="C184" s="43"/>
      <c r="D184" s="84" t="s">
        <v>56</v>
      </c>
      <c r="E184" s="85" t="s">
        <v>86</v>
      </c>
      <c r="F184" s="84" t="s">
        <v>57</v>
      </c>
      <c r="G184" s="84" t="s">
        <v>58</v>
      </c>
      <c r="H184" s="2"/>
      <c r="I184" s="2"/>
      <c r="J184" s="2"/>
    </row>
    <row r="185" spans="1:10" ht="15.75" x14ac:dyDescent="0.25">
      <c r="A185" s="68" t="s">
        <v>63</v>
      </c>
      <c r="B185" s="68"/>
      <c r="C185" s="68"/>
      <c r="D185" s="8"/>
      <c r="E185" s="8">
        <v>7</v>
      </c>
      <c r="F185" s="12">
        <v>9</v>
      </c>
      <c r="G185" s="8">
        <f>SUM(D185:F185)</f>
        <v>16</v>
      </c>
      <c r="H185" s="21"/>
      <c r="I185" s="21"/>
      <c r="J185" s="21"/>
    </row>
  </sheetData>
  <mergeCells count="238">
    <mergeCell ref="A9:G9"/>
    <mergeCell ref="A6:G6"/>
    <mergeCell ref="A7:G7"/>
    <mergeCell ref="A8:G8"/>
    <mergeCell ref="A22:G22"/>
    <mergeCell ref="A163:C163"/>
    <mergeCell ref="A177:C177"/>
    <mergeCell ref="A184:C184"/>
    <mergeCell ref="A13:C13"/>
    <mergeCell ref="H144:J144"/>
    <mergeCell ref="H145:J145"/>
    <mergeCell ref="A183:C183"/>
    <mergeCell ref="A142:C142"/>
    <mergeCell ref="H139:J139"/>
    <mergeCell ref="A149:C149"/>
    <mergeCell ref="A151:C151"/>
    <mergeCell ref="A150:C150"/>
    <mergeCell ref="A148:C148"/>
    <mergeCell ref="H175:J175"/>
    <mergeCell ref="H164:J164"/>
    <mergeCell ref="H165:J165"/>
    <mergeCell ref="H166:J166"/>
    <mergeCell ref="H167:J167"/>
    <mergeCell ref="H168:J168"/>
    <mergeCell ref="H132:J132"/>
    <mergeCell ref="H133:J133"/>
    <mergeCell ref="H134:J134"/>
    <mergeCell ref="H135:J135"/>
    <mergeCell ref="H136:J136"/>
    <mergeCell ref="H137:J137"/>
    <mergeCell ref="H138:J138"/>
    <mergeCell ref="A141:C141"/>
    <mergeCell ref="I124:K124"/>
    <mergeCell ref="A122:C122"/>
    <mergeCell ref="H127:J127"/>
    <mergeCell ref="H128:J128"/>
    <mergeCell ref="H129:J129"/>
    <mergeCell ref="H131:J131"/>
    <mergeCell ref="A124:C124"/>
    <mergeCell ref="I115:K115"/>
    <mergeCell ref="I116:K116"/>
    <mergeCell ref="A123:C123"/>
    <mergeCell ref="A118:C118"/>
    <mergeCell ref="A108:C108"/>
    <mergeCell ref="A109:C109"/>
    <mergeCell ref="A110:C110"/>
    <mergeCell ref="A111:C111"/>
    <mergeCell ref="A119:C119"/>
    <mergeCell ref="A35:C35"/>
    <mergeCell ref="A70:C70"/>
    <mergeCell ref="A104:C104"/>
    <mergeCell ref="A105:C105"/>
    <mergeCell ref="A106:C106"/>
    <mergeCell ref="A107:C107"/>
    <mergeCell ref="A69:C69"/>
    <mergeCell ref="A80:C80"/>
    <mergeCell ref="A83:C83"/>
    <mergeCell ref="A84:C84"/>
    <mergeCell ref="A100:C100"/>
    <mergeCell ref="A66:C66"/>
    <mergeCell ref="A102:C102"/>
    <mergeCell ref="A103:C103"/>
    <mergeCell ref="A62:C62"/>
    <mergeCell ref="A72:C72"/>
    <mergeCell ref="A73:C73"/>
    <mergeCell ref="A75:C75"/>
    <mergeCell ref="A76:C76"/>
    <mergeCell ref="A77:C77"/>
    <mergeCell ref="A78:C78"/>
    <mergeCell ref="A79:C79"/>
    <mergeCell ref="A60:C60"/>
    <mergeCell ref="A61:C61"/>
    <mergeCell ref="J13:L13"/>
    <mergeCell ref="J14:L14"/>
    <mergeCell ref="J15:L15"/>
    <mergeCell ref="J16:L16"/>
    <mergeCell ref="A28:C28"/>
    <mergeCell ref="A29:C29"/>
    <mergeCell ref="A14:C14"/>
    <mergeCell ref="A15:C15"/>
    <mergeCell ref="A16:C16"/>
    <mergeCell ref="A20:C20"/>
    <mergeCell ref="A23:C23"/>
    <mergeCell ref="A24:C24"/>
    <mergeCell ref="A26:C26"/>
    <mergeCell ref="H170:J170"/>
    <mergeCell ref="H173:J173"/>
    <mergeCell ref="H174:J174"/>
    <mergeCell ref="A172:C172"/>
    <mergeCell ref="A96:C96"/>
    <mergeCell ref="A98:C98"/>
    <mergeCell ref="A99:C99"/>
    <mergeCell ref="A74:C74"/>
    <mergeCell ref="A101:C101"/>
    <mergeCell ref="A94:C94"/>
    <mergeCell ref="A97:C97"/>
    <mergeCell ref="A88:C88"/>
    <mergeCell ref="A89:C89"/>
    <mergeCell ref="A90:C90"/>
    <mergeCell ref="A91:C91"/>
    <mergeCell ref="A92:C92"/>
    <mergeCell ref="A93:C93"/>
    <mergeCell ref="A95:C95"/>
    <mergeCell ref="A85:C85"/>
    <mergeCell ref="A86:C86"/>
    <mergeCell ref="A87:C87"/>
    <mergeCell ref="A33:C33"/>
    <mergeCell ref="A27:C27"/>
    <mergeCell ref="A44:C44"/>
    <mergeCell ref="A37:C37"/>
    <mergeCell ref="A17:C17"/>
    <mergeCell ref="A18:C18"/>
    <mergeCell ref="A46:C46"/>
    <mergeCell ref="A19:C19"/>
    <mergeCell ref="A25:C25"/>
    <mergeCell ref="A30:C30"/>
    <mergeCell ref="A31:C31"/>
    <mergeCell ref="A50:C50"/>
    <mergeCell ref="A53:C53"/>
    <mergeCell ref="A54:C54"/>
    <mergeCell ref="A55:C55"/>
    <mergeCell ref="A34:C34"/>
    <mergeCell ref="A32:C32"/>
    <mergeCell ref="A47:C47"/>
    <mergeCell ref="A65:C65"/>
    <mergeCell ref="A67:C67"/>
    <mergeCell ref="A68:C68"/>
    <mergeCell ref="A71:C71"/>
    <mergeCell ref="A181:C181"/>
    <mergeCell ref="A180:C180"/>
    <mergeCell ref="A166:C166"/>
    <mergeCell ref="A167:C167"/>
    <mergeCell ref="A127:C127"/>
    <mergeCell ref="A128:C128"/>
    <mergeCell ref="A129:C129"/>
    <mergeCell ref="A126:C126"/>
    <mergeCell ref="A130:C130"/>
    <mergeCell ref="A131:C131"/>
    <mergeCell ref="A132:C132"/>
    <mergeCell ref="A133:C133"/>
    <mergeCell ref="A134:C134"/>
    <mergeCell ref="A158:C158"/>
    <mergeCell ref="A159:C159"/>
    <mergeCell ref="A36:C36"/>
    <mergeCell ref="A45:C45"/>
    <mergeCell ref="A48:C48"/>
    <mergeCell ref="A114:C114"/>
    <mergeCell ref="A115:C115"/>
    <mergeCell ref="A116:C116"/>
    <mergeCell ref="A117:C117"/>
    <mergeCell ref="A125:C125"/>
    <mergeCell ref="A40:C40"/>
    <mergeCell ref="A63:C63"/>
    <mergeCell ref="A64:C64"/>
    <mergeCell ref="A42:C42"/>
    <mergeCell ref="A43:C43"/>
    <mergeCell ref="A56:C56"/>
    <mergeCell ref="A57:C57"/>
    <mergeCell ref="A58:C58"/>
    <mergeCell ref="A59:C59"/>
    <mergeCell ref="A52:C52"/>
    <mergeCell ref="A51:C51"/>
    <mergeCell ref="A49:C49"/>
    <mergeCell ref="A81:C81"/>
    <mergeCell ref="A82:C82"/>
    <mergeCell ref="A157:C157"/>
    <mergeCell ref="A144:C144"/>
    <mergeCell ref="A140:C140"/>
    <mergeCell ref="A38:C38"/>
    <mergeCell ref="A179:C179"/>
    <mergeCell ref="A171:C171"/>
    <mergeCell ref="A143:C143"/>
    <mergeCell ref="A147:C147"/>
    <mergeCell ref="A145:C145"/>
    <mergeCell ref="A135:C135"/>
    <mergeCell ref="A146:C146"/>
    <mergeCell ref="A164:C164"/>
    <mergeCell ref="A165:C165"/>
    <mergeCell ref="A168:C168"/>
    <mergeCell ref="A153:C153"/>
    <mergeCell ref="A154:C154"/>
    <mergeCell ref="A160:C160"/>
    <mergeCell ref="A178:C178"/>
    <mergeCell ref="A152:C152"/>
    <mergeCell ref="A136:C136"/>
    <mergeCell ref="A137:C137"/>
    <mergeCell ref="A138:C138"/>
    <mergeCell ref="A139:C139"/>
    <mergeCell ref="A121:C121"/>
    <mergeCell ref="A173:C173"/>
    <mergeCell ref="A174:C174"/>
    <mergeCell ref="A175:C175"/>
    <mergeCell ref="A161:C161"/>
    <mergeCell ref="A155:C155"/>
    <mergeCell ref="A12:G12"/>
    <mergeCell ref="A185:C185"/>
    <mergeCell ref="A10:G10"/>
    <mergeCell ref="A156:C156"/>
    <mergeCell ref="A162:C162"/>
    <mergeCell ref="A176:C176"/>
    <mergeCell ref="A41:C41"/>
    <mergeCell ref="A39:C39"/>
    <mergeCell ref="A169:C169"/>
    <mergeCell ref="A170:C170"/>
    <mergeCell ref="M12:O12"/>
    <mergeCell ref="M13:O13"/>
    <mergeCell ref="M14:O14"/>
    <mergeCell ref="M15:O15"/>
    <mergeCell ref="M16:O16"/>
    <mergeCell ref="M17:O17"/>
    <mergeCell ref="M18:O19"/>
    <mergeCell ref="M20:O20"/>
    <mergeCell ref="M22:O22"/>
    <mergeCell ref="M23:O23"/>
    <mergeCell ref="M24:O24"/>
    <mergeCell ref="M26:O26"/>
    <mergeCell ref="M27:O27"/>
    <mergeCell ref="M29:O29"/>
    <mergeCell ref="M32:O32"/>
    <mergeCell ref="M33:O33"/>
    <mergeCell ref="M34:O34"/>
    <mergeCell ref="M36:O36"/>
    <mergeCell ref="M37:O37"/>
    <mergeCell ref="M40:O40"/>
    <mergeCell ref="M44:O45"/>
    <mergeCell ref="M127:O127"/>
    <mergeCell ref="A182:C182"/>
    <mergeCell ref="M137:O137"/>
    <mergeCell ref="M138:O138"/>
    <mergeCell ref="M128:O128"/>
    <mergeCell ref="M129:O129"/>
    <mergeCell ref="M130:O130"/>
    <mergeCell ref="M131:O131"/>
    <mergeCell ref="M132:O132"/>
    <mergeCell ref="M133:O133"/>
    <mergeCell ref="M134:O134"/>
    <mergeCell ref="M135:O135"/>
    <mergeCell ref="M136:O136"/>
  </mergeCells>
  <phoneticPr fontId="8" type="noConversion"/>
  <pageMargins left="0.21" right="0.65" top="0.75" bottom="0.75" header="0.43" footer="0.3"/>
  <pageSetup paperSize="9" scale="5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- 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2023-10-20T18:44:11Z</dcterms:modified>
</cp:coreProperties>
</file>