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24226"/>
  <xr:revisionPtr revIDLastSave="0" documentId="13_ncr:1_{C4FD8A3B-FB1F-4CB3-95BE-2D83808B38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titucional" sheetId="4" r:id="rId1"/>
    <sheet name="Hoja3" sheetId="3" r:id="rId2"/>
  </sheets>
  <calcPr calcId="191029"/>
</workbook>
</file>

<file path=xl/calcChain.xml><?xml version="1.0" encoding="utf-8"?>
<calcChain xmlns="http://schemas.openxmlformats.org/spreadsheetml/2006/main">
  <c r="F52" i="4" l="1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51" i="4"/>
  <c r="F121" i="4"/>
  <c r="F122" i="4"/>
  <c r="E107" i="4"/>
  <c r="F41" i="4"/>
  <c r="F42" i="4"/>
  <c r="F43" i="4"/>
  <c r="F44" i="4"/>
  <c r="F46" i="4"/>
  <c r="F84" i="4" l="1"/>
  <c r="F120" i="4" l="1"/>
  <c r="F97" i="4"/>
  <c r="F98" i="4"/>
  <c r="F99" i="4"/>
  <c r="F100" i="4"/>
  <c r="F101" i="4"/>
  <c r="F103" i="4"/>
  <c r="F104" i="4"/>
  <c r="F105" i="4"/>
  <c r="F106" i="4"/>
  <c r="D107" i="4"/>
  <c r="C107" i="4"/>
  <c r="F115" i="4"/>
  <c r="D92" i="4"/>
  <c r="E92" i="4"/>
  <c r="C92" i="4"/>
  <c r="D84" i="4"/>
  <c r="F107" i="4" l="1"/>
  <c r="D21" i="4"/>
  <c r="E21" i="4"/>
  <c r="C21" i="4"/>
  <c r="F18" i="4"/>
  <c r="F19" i="4"/>
  <c r="F20" i="4"/>
  <c r="E84" i="4"/>
  <c r="C84" i="4"/>
  <c r="F16" i="4"/>
  <c r="F17" i="4"/>
  <c r="F26" i="4"/>
  <c r="F27" i="4"/>
  <c r="F28" i="4"/>
  <c r="F29" i="4"/>
  <c r="F30" i="4"/>
  <c r="F31" i="4"/>
  <c r="F32" i="4"/>
  <c r="F33" i="4"/>
  <c r="F35" i="4"/>
  <c r="F36" i="4"/>
  <c r="F40" i="4"/>
  <c r="F87" i="4"/>
  <c r="G87" i="4" s="1"/>
  <c r="F88" i="4"/>
  <c r="G88" i="4" s="1"/>
  <c r="F89" i="4"/>
  <c r="G89" i="4" s="1"/>
  <c r="F90" i="4"/>
  <c r="G90" i="4" s="1"/>
  <c r="F91" i="4"/>
  <c r="G91" i="4" s="1"/>
  <c r="F96" i="4"/>
  <c r="F111" i="4"/>
  <c r="F112" i="4"/>
  <c r="F114" i="4"/>
  <c r="F15" i="4"/>
  <c r="G92" i="4" l="1"/>
  <c r="F92" i="4"/>
  <c r="F21" i="4"/>
</calcChain>
</file>

<file path=xl/sharedStrings.xml><?xml version="1.0" encoding="utf-8"?>
<sst xmlns="http://schemas.openxmlformats.org/spreadsheetml/2006/main" count="137" uniqueCount="107">
  <si>
    <t>Hombres (Haitianos)</t>
  </si>
  <si>
    <t>Mujeres (Haitianas)</t>
  </si>
  <si>
    <t>Niños/as (Haitianos/as)</t>
  </si>
  <si>
    <t xml:space="preserve">Detenidos y enviados a Migración para fines de repatriación </t>
  </si>
  <si>
    <t>1. Detenciones de extranjeros por encontrarse en territorio Dominicano de manera irregular.</t>
  </si>
  <si>
    <t>REPUBLICA DOMINICANA</t>
  </si>
  <si>
    <t>CUERPO ESPECIALIZADO EN SEGURIDAD FRONTERIZA TERRESTRE</t>
  </si>
  <si>
    <t>Descripción de Operaciones.</t>
  </si>
  <si>
    <t>2.1 Comestibles.</t>
  </si>
  <si>
    <t>2. Incautaciones de comestibles y otros.</t>
  </si>
  <si>
    <t>Whisky 8 P.M. (Botellas de 750 ml)</t>
  </si>
  <si>
    <t>Whisky Black Stone (Botella de 750ml)</t>
  </si>
  <si>
    <t>Whisky Gold  (Botella de 750 ml)</t>
  </si>
  <si>
    <t>Clerén (Galones)</t>
  </si>
  <si>
    <t>Cigarrillos Point (Paquetes  de 10 cajetillas de 20 unidades)</t>
  </si>
  <si>
    <t>Sacos de ajo  (22 Libras )</t>
  </si>
  <si>
    <t>Cervezas Prestige, Heineken, Benedicta (Latas 355 ml)</t>
  </si>
  <si>
    <t>Leche evaporada Bongu, bonle (Latas de 12 onzas)</t>
  </si>
  <si>
    <t>2.2. De Higiene, uso personal, medicamentos y otros.</t>
  </si>
  <si>
    <t>Whisky Oficce  (Botella de 750 ml)</t>
  </si>
  <si>
    <t>Ron Chevalier  (Botella de 750ml)</t>
  </si>
  <si>
    <t>Bebidas energizantes  (Botellas de 750 ml)</t>
  </si>
  <si>
    <t>Ron Bakara (Botella de 750 ml)</t>
  </si>
  <si>
    <t>Cigarrillos Comme il faut (Paquetes  de 10 cajetillas de 20 unidades)</t>
  </si>
  <si>
    <t>Paquetes de Sopita  (240 unidades)</t>
  </si>
  <si>
    <t>Whisky Napoleón (Botellas de 750 ml)</t>
  </si>
  <si>
    <t>Whisky Barbancourt (Botellas de 750 ml)</t>
  </si>
  <si>
    <t>Motocicletas transportando ilegales</t>
  </si>
  <si>
    <t>Aceite Sol de Oro (Galón)</t>
  </si>
  <si>
    <t>Whisky Chanlecer  (Botella de 750 ml)</t>
  </si>
  <si>
    <t>Cigarrillos Comme il faut (Paquetes  de 10 cajetillas de 10 unidades)</t>
  </si>
  <si>
    <t>Libras de  Marihuana</t>
  </si>
  <si>
    <t>Ron Lord Mate (Botellas de 750 ml)</t>
  </si>
  <si>
    <t>2.3. Bebidas Alcohólicas y Cigarrillos.</t>
  </si>
  <si>
    <t>Autobús transportando ilegales</t>
  </si>
  <si>
    <t>Cigarrillos  Capital  (Paquetes  de 10 cajetillas de 20 unidades)</t>
  </si>
  <si>
    <t>Medicamentos</t>
  </si>
  <si>
    <t>Whisky Green Label (Botellas de 750 ml)</t>
  </si>
  <si>
    <t>Maltas (20 onzas)</t>
  </si>
  <si>
    <t>Motocicletas detenidas con mercancia ilegal</t>
  </si>
  <si>
    <t>Vino Tinto Campeón  (Botellas de 750 ml)</t>
  </si>
  <si>
    <t>Ron Bermudez (Botella de 750ml)</t>
  </si>
  <si>
    <t>3. Incautaciones de Vehículos</t>
  </si>
  <si>
    <t>4. Incautaciones de estupefacientes, armas de fuego, armas blancas,</t>
  </si>
  <si>
    <t>Productos higiene personal</t>
  </si>
  <si>
    <t xml:space="preserve">Bultos de ropa </t>
  </si>
  <si>
    <t>Electrodomésticos</t>
  </si>
  <si>
    <t>Tarros de Mantequilla</t>
  </si>
  <si>
    <t>Jugos (20 onzas)</t>
  </si>
  <si>
    <t>Autobús transportando mercancia ilegal</t>
  </si>
  <si>
    <t>Cigarrillos  Jailsalmer  (Paquetes  de 10 cajetillas de 20 unidades)</t>
  </si>
  <si>
    <t>Sacos de arroz (25 Libras )</t>
  </si>
  <si>
    <t>Sacos de arroz (55 Libras )</t>
  </si>
  <si>
    <t>Pacas de ropa usada</t>
  </si>
  <si>
    <t xml:space="preserve">Paquetes de Pasta </t>
  </si>
  <si>
    <t>Cartones de Huevos</t>
  </si>
  <si>
    <t>Fardo de Palitos de Queso</t>
  </si>
  <si>
    <t>Ron Bardinet (Botellas de 750 ml)</t>
  </si>
  <si>
    <t>Refrescos (20 onzas)</t>
  </si>
  <si>
    <t>Ron Imperial (Botellas de 750 ml)</t>
  </si>
  <si>
    <t>Ron Lager (Botellas de 750 ml)</t>
  </si>
  <si>
    <t>Ron Lan Blanck (Botellas de 750 ml)</t>
  </si>
  <si>
    <t>Ron Fartin (Botellas de 750 ml)</t>
  </si>
  <si>
    <t>Carros transportando mercancia ilegal</t>
  </si>
  <si>
    <t>Jeepetas transportando mercancia ilegal</t>
  </si>
  <si>
    <t>Camionetas transportando mercancia ilegal</t>
  </si>
  <si>
    <t>Camiones  transportando mercancia ilegal</t>
  </si>
  <si>
    <t>Gramos de  Marihuana</t>
  </si>
  <si>
    <t>Enero</t>
  </si>
  <si>
    <t>Febrero</t>
  </si>
  <si>
    <t>Marzo</t>
  </si>
  <si>
    <t>Total</t>
  </si>
  <si>
    <t>Galones de Gasolina</t>
  </si>
  <si>
    <t>Galones de Gasoil</t>
  </si>
  <si>
    <t>Totales</t>
  </si>
  <si>
    <t>Norteamericanos</t>
  </si>
  <si>
    <t>Hondureños</t>
  </si>
  <si>
    <t>Cubanos</t>
  </si>
  <si>
    <t>Sacos de Carbón</t>
  </si>
  <si>
    <t>Cajas de Medicamentos</t>
  </si>
  <si>
    <t>Whisky Blue  (Botellas de 750 ml)</t>
  </si>
  <si>
    <t>Bomba Waring (Botellas de 750 ml)</t>
  </si>
  <si>
    <t>Ron Tastadou (Botellas de 750 ml)</t>
  </si>
  <si>
    <t>Ron Ring (Botellas de 750 ml)</t>
  </si>
  <si>
    <t>Vodka  (Botellas de 750 ml)</t>
  </si>
  <si>
    <t>Ron King Price (Botellas de 750 ml)</t>
  </si>
  <si>
    <t>Motocicletas recuperadas</t>
  </si>
  <si>
    <t>Motocicletas sin documentos</t>
  </si>
  <si>
    <t>En Unidades</t>
  </si>
  <si>
    <t>Cigarrillos de diferentes marcas y Esencias</t>
  </si>
  <si>
    <t>5. Incautaciones de Carbón, hornos destruidos  y otros relacionados con el cuidado al medioambiente</t>
  </si>
  <si>
    <t>Sacos de Guaconejo</t>
  </si>
  <si>
    <t>Hornos incinerados para quemar carbón</t>
  </si>
  <si>
    <t>Salsa Picante</t>
  </si>
  <si>
    <t>Pelo Postizo</t>
  </si>
  <si>
    <t>Whisky Lace  (Botellas de 750 ml)</t>
  </si>
  <si>
    <t>Ron Patroit (Botellas de 750 ml)</t>
  </si>
  <si>
    <t>Ron Nelson (Botellas de 750 ml)</t>
  </si>
  <si>
    <t>Jeepetas recuperadas</t>
  </si>
  <si>
    <t xml:space="preserve">Armas de Fuego </t>
  </si>
  <si>
    <t>Piedras de Crack</t>
  </si>
  <si>
    <t>CESFronT</t>
  </si>
  <si>
    <t>" T O D O  P O R  L A  P A T R I A"</t>
  </si>
  <si>
    <t>Provincias: Dajabón, Independencia, Elías Piňa, y Pedernales.</t>
  </si>
  <si>
    <t>Informe estadístico de las operaciones realizadas por el CESFronT durante el
trimestre Enero - Marzo 2023</t>
  </si>
  <si>
    <t>FERNANDO CARPIO MORENO,</t>
  </si>
  <si>
    <t>Responsable de Libre Acceso a la Información Pública (RAI)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</si>
</sst>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i/>
      <u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u/>
      <sz val="14"/>
      <name val="Arial Narrow"/>
      <family val="2"/>
    </font>
    <font>
      <sz val="8"/>
      <name val="Calibri"/>
      <family val="2"/>
      <scheme val="minor"/>
    </font>
    <font>
      <b/>
      <sz val="13"/>
      <color theme="1"/>
      <name val="Arial Narrow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vertical="center"/>
    </xf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/>
    <xf numFmtId="3" fontId="3" fillId="0" borderId="1" xfId="1" applyNumberFormat="1" applyFont="1" applyBorder="1" applyAlignment="1">
      <alignment horizontal="right"/>
    </xf>
    <xf numFmtId="3" fontId="3" fillId="0" borderId="1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3" fontId="4" fillId="0" borderId="11" xfId="1" applyNumberFormat="1" applyFont="1" applyBorder="1" applyAlignment="1">
      <alignment horizontal="right"/>
    </xf>
    <xf numFmtId="3" fontId="4" fillId="0" borderId="1" xfId="1" applyNumberFormat="1" applyFont="1" applyBorder="1" applyAlignment="1">
      <alignment horizontal="right"/>
    </xf>
    <xf numFmtId="0" fontId="9" fillId="0" borderId="0" xfId="0" applyFont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wrapText="1"/>
    </xf>
    <xf numFmtId="0" fontId="4" fillId="2" borderId="7" xfId="0" applyFont="1" applyFill="1" applyBorder="1" applyAlignment="1">
      <alignment vertical="top" wrapText="1"/>
    </xf>
    <xf numFmtId="0" fontId="4" fillId="2" borderId="8" xfId="0" applyFont="1" applyFill="1" applyBorder="1" applyAlignment="1">
      <alignment vertical="top" wrapText="1"/>
    </xf>
    <xf numFmtId="0" fontId="4" fillId="0" borderId="10" xfId="0" applyFont="1" applyBorder="1" applyAlignment="1">
      <alignment horizontal="center" wrapText="1"/>
    </xf>
    <xf numFmtId="4" fontId="3" fillId="0" borderId="1" xfId="0" applyNumberFormat="1" applyFont="1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9" xfId="0" applyNumberFormat="1" applyBorder="1"/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horizontal="center"/>
    </xf>
    <xf numFmtId="3" fontId="8" fillId="0" borderId="11" xfId="0" applyNumberFormat="1" applyFont="1" applyBorder="1"/>
    <xf numFmtId="3" fontId="4" fillId="0" borderId="11" xfId="0" applyNumberFormat="1" applyFont="1" applyBorder="1" applyAlignment="1">
      <alignment horizontal="right"/>
    </xf>
    <xf numFmtId="3" fontId="4" fillId="0" borderId="10" xfId="0" applyNumberFormat="1" applyFont="1" applyBorder="1" applyAlignment="1">
      <alignment horizontal="right"/>
    </xf>
    <xf numFmtId="3" fontId="8" fillId="0" borderId="10" xfId="0" applyNumberFormat="1" applyFont="1" applyBorder="1"/>
    <xf numFmtId="3" fontId="3" fillId="0" borderId="10" xfId="0" applyNumberFormat="1" applyFont="1" applyBorder="1" applyAlignment="1">
      <alignment horizontal="right"/>
    </xf>
    <xf numFmtId="0" fontId="3" fillId="0" borderId="4" xfId="0" applyFont="1" applyBorder="1" applyAlignment="1">
      <alignment wrapText="1"/>
    </xf>
    <xf numFmtId="3" fontId="4" fillId="0" borderId="0" xfId="1" applyNumberFormat="1" applyFont="1" applyBorder="1" applyAlignment="1">
      <alignment horizontal="right"/>
    </xf>
    <xf numFmtId="0" fontId="4" fillId="0" borderId="10" xfId="0" applyFont="1" applyBorder="1" applyAlignment="1">
      <alignment horizontal="right" wrapText="1"/>
    </xf>
    <xf numFmtId="3" fontId="4" fillId="0" borderId="10" xfId="1" applyNumberFormat="1" applyFont="1" applyBorder="1" applyAlignment="1">
      <alignment horizontal="right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3" fontId="4" fillId="0" borderId="11" xfId="0" applyNumberFormat="1" applyFont="1" applyBorder="1"/>
    <xf numFmtId="3" fontId="4" fillId="0" borderId="10" xfId="0" applyNumberFormat="1" applyFont="1" applyBorder="1"/>
    <xf numFmtId="0" fontId="3" fillId="0" borderId="11" xfId="0" applyFont="1" applyBorder="1" applyAlignment="1">
      <alignment horizontal="right"/>
    </xf>
    <xf numFmtId="3" fontId="3" fillId="0" borderId="11" xfId="0" applyNumberFormat="1" applyFont="1" applyBorder="1"/>
    <xf numFmtId="0" fontId="3" fillId="0" borderId="10" xfId="0" applyFont="1" applyBorder="1" applyAlignment="1">
      <alignment horizontal="right"/>
    </xf>
    <xf numFmtId="3" fontId="3" fillId="0" borderId="10" xfId="0" applyNumberFormat="1" applyFont="1" applyBorder="1"/>
    <xf numFmtId="0" fontId="4" fillId="2" borderId="1" xfId="0" applyFont="1" applyFill="1" applyBorder="1" applyAlignment="1">
      <alignment vertic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2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3" fontId="3" fillId="0" borderId="2" xfId="0" applyNumberFormat="1" applyFont="1" applyBorder="1" applyAlignment="1">
      <alignment horizontal="left" wrapText="1"/>
    </xf>
    <xf numFmtId="3" fontId="3" fillId="0" borderId="10" xfId="0" applyNumberFormat="1" applyFont="1" applyBorder="1" applyAlignment="1">
      <alignment horizontal="left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1" xfId="0" applyFont="1" applyBorder="1"/>
    <xf numFmtId="0" fontId="4" fillId="0" borderId="11" xfId="0" applyFont="1" applyBorder="1" applyAlignment="1">
      <alignment horizontal="right" wrapText="1"/>
    </xf>
    <xf numFmtId="0" fontId="3" fillId="0" borderId="2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2" borderId="1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2923761</xdr:colOff>
      <xdr:row>3</xdr:row>
      <xdr:rowOff>0</xdr:rowOff>
    </xdr:from>
    <xdr:to>
      <xdr:col>0</xdr:col>
      <xdr:colOff>4698080</xdr:colOff>
      <xdr:row>3</xdr:row>
      <xdr:rowOff>38651</xdr:rowOff>
    </xdr:to>
    <xdr:pic>
      <xdr:nvPicPr>
        <xdr:cNvPr id="3" name="Imagen 184" descr="logo nuevo">
          <a:extLst>
            <a:ext uri="{FF2B5EF4-FFF2-40B4-BE49-F238E27FC236}">
              <a16:creationId xmlns:a16="http://schemas.microsoft.com/office/drawing/2014/main" id="{D58F98E0-3EEF-4E16-B151-550D720D2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23761" y="6901"/>
          <a:ext cx="1774319" cy="8699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2491155</xdr:colOff>
      <xdr:row>0</xdr:row>
      <xdr:rowOff>58616</xdr:rowOff>
    </xdr:from>
    <xdr:to>
      <xdr:col>1</xdr:col>
      <xdr:colOff>3938320</xdr:colOff>
      <xdr:row>3</xdr:row>
      <xdr:rowOff>174430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7AED3AC-457D-2A9E-F016-B8F0E3FE3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7905" y="58616"/>
          <a:ext cx="1447165" cy="7092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7FAC-BFBB-4A15-A949-3AFFA3E325ED}">
  <dimension ref="A4:H129"/>
  <sheetViews>
    <sheetView showGridLines="0" tabSelected="1" topLeftCell="A105" zoomScale="130" zoomScaleNormal="130" workbookViewId="0">
      <selection activeCell="L117" sqref="L117"/>
    </sheetView>
  </sheetViews>
  <sheetFormatPr baseColWidth="10" defaultColWidth="5" defaultRowHeight="15.75" x14ac:dyDescent="0.25"/>
  <cols>
    <col min="1" max="1" width="10" style="1" customWidth="1"/>
    <col min="2" max="2" width="77.7109375" style="1" customWidth="1"/>
    <col min="3" max="3" width="6.5703125" style="2" bestFit="1" customWidth="1"/>
    <col min="4" max="4" width="8.42578125" bestFit="1" customWidth="1"/>
    <col min="5" max="5" width="6.7109375" customWidth="1"/>
    <col min="6" max="6" width="7" bestFit="1" customWidth="1"/>
    <col min="7" max="7" width="12" bestFit="1" customWidth="1"/>
  </cols>
  <sheetData>
    <row r="4" spans="1:8" ht="16.5" x14ac:dyDescent="0.3">
      <c r="A4" s="45" t="s">
        <v>5</v>
      </c>
      <c r="B4" s="45"/>
      <c r="C4" s="45"/>
      <c r="D4" s="45"/>
      <c r="E4" s="45"/>
      <c r="F4" s="45"/>
    </row>
    <row r="5" spans="1:8" ht="16.5" x14ac:dyDescent="0.3">
      <c r="A5" s="45" t="s">
        <v>6</v>
      </c>
      <c r="B5" s="45"/>
      <c r="C5" s="45"/>
      <c r="D5" s="45"/>
      <c r="E5" s="45"/>
      <c r="F5" s="45"/>
      <c r="G5" s="24"/>
      <c r="H5" s="24"/>
    </row>
    <row r="6" spans="1:8" ht="16.5" x14ac:dyDescent="0.3">
      <c r="A6" s="45" t="s">
        <v>101</v>
      </c>
      <c r="B6" s="45"/>
      <c r="C6" s="45"/>
      <c r="D6" s="45"/>
      <c r="E6" s="45"/>
      <c r="F6" s="45"/>
      <c r="G6" s="24"/>
      <c r="H6" s="24"/>
    </row>
    <row r="7" spans="1:8" ht="16.5" x14ac:dyDescent="0.3">
      <c r="A7" s="45" t="s">
        <v>102</v>
      </c>
      <c r="B7" s="45"/>
      <c r="C7" s="45"/>
      <c r="D7" s="45"/>
      <c r="E7" s="45"/>
      <c r="F7" s="45"/>
      <c r="G7" s="24"/>
      <c r="H7" s="24"/>
    </row>
    <row r="8" spans="1:8" ht="16.5" x14ac:dyDescent="0.3">
      <c r="A8" s="26"/>
      <c r="B8"/>
      <c r="C8"/>
      <c r="E8" s="25"/>
      <c r="F8" s="25"/>
      <c r="G8" s="25"/>
      <c r="H8" s="25"/>
    </row>
    <row r="9" spans="1:8" ht="36.75" customHeight="1" x14ac:dyDescent="0.25">
      <c r="A9" s="46" t="s">
        <v>104</v>
      </c>
      <c r="B9" s="46"/>
      <c r="C9" s="46"/>
      <c r="D9" s="46"/>
      <c r="E9" s="46"/>
      <c r="F9" s="46"/>
      <c r="G9" s="14"/>
      <c r="H9" s="14"/>
    </row>
    <row r="10" spans="1:8" ht="18" x14ac:dyDescent="0.25">
      <c r="A10" s="47" t="s">
        <v>103</v>
      </c>
      <c r="B10" s="47"/>
      <c r="C10" s="47"/>
      <c r="D10" s="47"/>
      <c r="E10" s="47"/>
      <c r="F10" s="47"/>
      <c r="G10" s="14"/>
      <c r="H10" s="14"/>
    </row>
    <row r="11" spans="1:8" x14ac:dyDescent="0.25">
      <c r="A11" s="70"/>
      <c r="B11" s="70"/>
      <c r="C11" s="70"/>
      <c r="D11" s="70"/>
      <c r="E11" s="70"/>
      <c r="F11" s="70"/>
    </row>
    <row r="12" spans="1:8" x14ac:dyDescent="0.25">
      <c r="A12" s="74" t="s">
        <v>7</v>
      </c>
      <c r="B12" s="75"/>
      <c r="C12" s="75"/>
      <c r="D12" s="75"/>
      <c r="E12" s="75"/>
      <c r="F12" s="75"/>
    </row>
    <row r="13" spans="1:8" s="3" customFormat="1" x14ac:dyDescent="0.25">
      <c r="A13" s="50" t="s">
        <v>4</v>
      </c>
      <c r="B13" s="51"/>
      <c r="C13" s="51"/>
      <c r="D13" s="51"/>
      <c r="E13" s="51"/>
      <c r="F13" s="51"/>
    </row>
    <row r="14" spans="1:8" s="3" customFormat="1" x14ac:dyDescent="0.25">
      <c r="A14" s="52"/>
      <c r="B14" s="52"/>
      <c r="C14" s="44" t="s">
        <v>68</v>
      </c>
      <c r="D14" s="44" t="s">
        <v>69</v>
      </c>
      <c r="E14" s="44" t="s">
        <v>70</v>
      </c>
      <c r="F14" s="44" t="s">
        <v>71</v>
      </c>
    </row>
    <row r="15" spans="1:8" x14ac:dyDescent="0.25">
      <c r="A15" s="83" t="s">
        <v>0</v>
      </c>
      <c r="B15" s="84"/>
      <c r="C15" s="4">
        <v>2063</v>
      </c>
      <c r="D15" s="4">
        <v>1390</v>
      </c>
      <c r="E15" s="4">
        <v>1251</v>
      </c>
      <c r="F15" s="4">
        <f t="shared" ref="F15:F21" si="0">SUM(C15:E15)</f>
        <v>4704</v>
      </c>
    </row>
    <row r="16" spans="1:8" x14ac:dyDescent="0.25">
      <c r="A16" s="83" t="s">
        <v>1</v>
      </c>
      <c r="B16" s="84"/>
      <c r="C16" s="4">
        <v>475</v>
      </c>
      <c r="D16" s="4">
        <v>307</v>
      </c>
      <c r="E16" s="4">
        <v>436</v>
      </c>
      <c r="F16" s="4">
        <f t="shared" si="0"/>
        <v>1218</v>
      </c>
    </row>
    <row r="17" spans="1:6" x14ac:dyDescent="0.25">
      <c r="A17" s="83" t="s">
        <v>2</v>
      </c>
      <c r="B17" s="84"/>
      <c r="C17" s="4">
        <v>142</v>
      </c>
      <c r="D17" s="4">
        <v>63</v>
      </c>
      <c r="E17" s="4">
        <v>58</v>
      </c>
      <c r="F17" s="4">
        <f t="shared" si="0"/>
        <v>263</v>
      </c>
    </row>
    <row r="18" spans="1:6" x14ac:dyDescent="0.25">
      <c r="A18" s="83" t="s">
        <v>75</v>
      </c>
      <c r="B18" s="84"/>
      <c r="C18" s="4"/>
      <c r="D18" s="4">
        <v>1</v>
      </c>
      <c r="E18" s="4"/>
      <c r="F18" s="4">
        <f t="shared" si="0"/>
        <v>1</v>
      </c>
    </row>
    <row r="19" spans="1:6" x14ac:dyDescent="0.25">
      <c r="A19" s="83" t="s">
        <v>76</v>
      </c>
      <c r="B19" s="84"/>
      <c r="C19" s="4"/>
      <c r="D19" s="4">
        <v>1</v>
      </c>
      <c r="E19" s="4"/>
      <c r="F19" s="4">
        <f t="shared" si="0"/>
        <v>1</v>
      </c>
    </row>
    <row r="20" spans="1:6" x14ac:dyDescent="0.25">
      <c r="A20" s="83" t="s">
        <v>77</v>
      </c>
      <c r="B20" s="84"/>
      <c r="C20" s="4"/>
      <c r="D20" s="4">
        <v>1</v>
      </c>
      <c r="E20" s="4">
        <v>1</v>
      </c>
      <c r="F20" s="4">
        <f t="shared" si="0"/>
        <v>2</v>
      </c>
    </row>
    <row r="21" spans="1:6" x14ac:dyDescent="0.25">
      <c r="A21" s="85" t="s">
        <v>3</v>
      </c>
      <c r="B21" s="86"/>
      <c r="C21" s="28">
        <f>SUM(C15:C20)</f>
        <v>2680</v>
      </c>
      <c r="D21" s="28">
        <f t="shared" ref="D21:E21" si="1">SUM(D15:D20)</f>
        <v>1763</v>
      </c>
      <c r="E21" s="28">
        <f t="shared" si="1"/>
        <v>1746</v>
      </c>
      <c r="F21" s="27">
        <f t="shared" si="0"/>
        <v>6189</v>
      </c>
    </row>
    <row r="22" spans="1:6" x14ac:dyDescent="0.25">
      <c r="A22" s="15"/>
      <c r="B22" s="15"/>
      <c r="C22" s="29"/>
      <c r="D22" s="29"/>
      <c r="E22" s="29"/>
      <c r="F22" s="30"/>
    </row>
    <row r="23" spans="1:6" ht="15" x14ac:dyDescent="0.25">
      <c r="A23" s="53" t="s">
        <v>9</v>
      </c>
      <c r="B23" s="54"/>
      <c r="C23" s="54"/>
      <c r="D23" s="54"/>
      <c r="E23" s="54"/>
      <c r="F23" s="55"/>
    </row>
    <row r="24" spans="1:6" ht="15" x14ac:dyDescent="0.25">
      <c r="A24" s="56"/>
      <c r="B24" s="57"/>
      <c r="C24" s="57"/>
      <c r="D24" s="57"/>
      <c r="E24" s="57"/>
      <c r="F24" s="58"/>
    </row>
    <row r="25" spans="1:6" x14ac:dyDescent="0.25">
      <c r="A25" s="64" t="s">
        <v>8</v>
      </c>
      <c r="B25" s="65"/>
      <c r="C25" s="44" t="s">
        <v>68</v>
      </c>
      <c r="D25" s="44" t="s">
        <v>69</v>
      </c>
      <c r="E25" s="44" t="s">
        <v>70</v>
      </c>
      <c r="F25" s="44" t="s">
        <v>71</v>
      </c>
    </row>
    <row r="26" spans="1:6" x14ac:dyDescent="0.25">
      <c r="A26" s="87" t="s">
        <v>15</v>
      </c>
      <c r="B26" s="87"/>
      <c r="C26" s="4">
        <v>7.5</v>
      </c>
      <c r="D26" s="4">
        <v>1</v>
      </c>
      <c r="E26" s="4">
        <v>5.32</v>
      </c>
      <c r="F26" s="4">
        <f t="shared" ref="F26:F33" si="2">SUM(C26:E26)</f>
        <v>13.82</v>
      </c>
    </row>
    <row r="27" spans="1:6" x14ac:dyDescent="0.25">
      <c r="A27" s="87" t="s">
        <v>51</v>
      </c>
      <c r="B27" s="87"/>
      <c r="C27" s="4">
        <v>5</v>
      </c>
      <c r="D27" s="4"/>
      <c r="E27" s="4"/>
      <c r="F27" s="4">
        <f t="shared" si="2"/>
        <v>5</v>
      </c>
    </row>
    <row r="28" spans="1:6" x14ac:dyDescent="0.25">
      <c r="A28" s="87" t="s">
        <v>52</v>
      </c>
      <c r="B28" s="87"/>
      <c r="C28" s="4">
        <v>1</v>
      </c>
      <c r="D28" s="4">
        <v>2</v>
      </c>
      <c r="E28" s="4"/>
      <c r="F28" s="4">
        <f t="shared" si="2"/>
        <v>3</v>
      </c>
    </row>
    <row r="29" spans="1:6" x14ac:dyDescent="0.25">
      <c r="A29" s="77" t="s">
        <v>24</v>
      </c>
      <c r="B29" s="77"/>
      <c r="C29" s="4">
        <v>250.59166666666667</v>
      </c>
      <c r="D29" s="4">
        <v>286</v>
      </c>
      <c r="E29" s="4">
        <v>368</v>
      </c>
      <c r="F29" s="4">
        <f t="shared" si="2"/>
        <v>904.5916666666667</v>
      </c>
    </row>
    <row r="30" spans="1:6" x14ac:dyDescent="0.25">
      <c r="A30" s="77" t="s">
        <v>17</v>
      </c>
      <c r="B30" s="77"/>
      <c r="C30" s="4">
        <v>404</v>
      </c>
      <c r="D30" s="4">
        <v>733</v>
      </c>
      <c r="E30" s="4">
        <v>1527</v>
      </c>
      <c r="F30" s="4">
        <f t="shared" si="2"/>
        <v>2664</v>
      </c>
    </row>
    <row r="31" spans="1:6" x14ac:dyDescent="0.25">
      <c r="A31" s="80" t="s">
        <v>28</v>
      </c>
      <c r="B31" s="81"/>
      <c r="C31" s="4">
        <v>241</v>
      </c>
      <c r="D31" s="4">
        <v>18</v>
      </c>
      <c r="E31" s="4">
        <v>105</v>
      </c>
      <c r="F31" s="4">
        <f t="shared" si="2"/>
        <v>364</v>
      </c>
    </row>
    <row r="32" spans="1:6" x14ac:dyDescent="0.25">
      <c r="A32" s="80" t="s">
        <v>54</v>
      </c>
      <c r="B32" s="81"/>
      <c r="C32" s="4">
        <v>24</v>
      </c>
      <c r="D32" s="4"/>
      <c r="E32" s="4"/>
      <c r="F32" s="4">
        <f t="shared" si="2"/>
        <v>24</v>
      </c>
    </row>
    <row r="33" spans="1:6" x14ac:dyDescent="0.25">
      <c r="A33" s="80" t="s">
        <v>47</v>
      </c>
      <c r="B33" s="81"/>
      <c r="C33" s="4">
        <v>14</v>
      </c>
      <c r="D33" s="4">
        <v>36</v>
      </c>
      <c r="E33" s="4">
        <v>74</v>
      </c>
      <c r="F33" s="4">
        <f t="shared" si="2"/>
        <v>124</v>
      </c>
    </row>
    <row r="34" spans="1:6" x14ac:dyDescent="0.25">
      <c r="A34" s="94" t="s">
        <v>93</v>
      </c>
      <c r="B34" s="95"/>
      <c r="C34" s="4"/>
      <c r="D34" s="4"/>
      <c r="E34" s="4">
        <v>171</v>
      </c>
      <c r="F34" s="4"/>
    </row>
    <row r="35" spans="1:6" x14ac:dyDescent="0.25">
      <c r="A35" s="80" t="s">
        <v>55</v>
      </c>
      <c r="B35" s="81"/>
      <c r="C35" s="4">
        <v>8789</v>
      </c>
      <c r="D35" s="4"/>
      <c r="E35" s="4"/>
      <c r="F35" s="4">
        <f>SUM(C35:E35)</f>
        <v>8789</v>
      </c>
    </row>
    <row r="36" spans="1:6" x14ac:dyDescent="0.25">
      <c r="A36" s="91" t="s">
        <v>56</v>
      </c>
      <c r="B36" s="92"/>
      <c r="C36" s="7">
        <v>1</v>
      </c>
      <c r="D36" s="7"/>
      <c r="E36" s="7"/>
      <c r="F36" s="7">
        <f>SUM(C36:E36)</f>
        <v>1</v>
      </c>
    </row>
    <row r="37" spans="1:6" x14ac:dyDescent="0.25">
      <c r="A37" s="16"/>
      <c r="B37" s="16"/>
      <c r="C37" s="31"/>
      <c r="D37" s="31"/>
      <c r="E37" s="31"/>
      <c r="F37" s="31"/>
    </row>
    <row r="38" spans="1:6" x14ac:dyDescent="0.25">
      <c r="A38" s="59" t="s">
        <v>18</v>
      </c>
      <c r="B38" s="59"/>
      <c r="C38" s="59"/>
      <c r="D38" s="59"/>
      <c r="E38" s="59"/>
      <c r="F38" s="59"/>
    </row>
    <row r="39" spans="1:6" x14ac:dyDescent="0.25">
      <c r="A39" s="93"/>
      <c r="B39" s="93"/>
      <c r="C39" s="44" t="s">
        <v>68</v>
      </c>
      <c r="D39" s="44" t="s">
        <v>69</v>
      </c>
      <c r="E39" s="44" t="s">
        <v>70</v>
      </c>
      <c r="F39" s="44" t="s">
        <v>71</v>
      </c>
    </row>
    <row r="40" spans="1:6" x14ac:dyDescent="0.25">
      <c r="A40" s="89" t="s">
        <v>36</v>
      </c>
      <c r="B40" s="90"/>
      <c r="C40" s="4">
        <v>32</v>
      </c>
      <c r="D40" s="4">
        <v>40</v>
      </c>
      <c r="E40" s="4">
        <v>100</v>
      </c>
      <c r="F40" s="4">
        <f>SUM(C40:E40)</f>
        <v>172</v>
      </c>
    </row>
    <row r="41" spans="1:6" x14ac:dyDescent="0.25">
      <c r="A41" s="89" t="s">
        <v>79</v>
      </c>
      <c r="B41" s="90"/>
      <c r="C41" s="4"/>
      <c r="D41" s="4">
        <v>128</v>
      </c>
      <c r="E41" s="4"/>
      <c r="F41" s="4">
        <f>SUM(C41:E41)</f>
        <v>128</v>
      </c>
    </row>
    <row r="42" spans="1:6" x14ac:dyDescent="0.25">
      <c r="A42" s="89" t="s">
        <v>44</v>
      </c>
      <c r="B42" s="90"/>
      <c r="C42" s="4">
        <v>64</v>
      </c>
      <c r="D42" s="4">
        <v>24</v>
      </c>
      <c r="E42" s="4">
        <v>863</v>
      </c>
      <c r="F42" s="4">
        <f>SUM(C42:E42)</f>
        <v>951</v>
      </c>
    </row>
    <row r="43" spans="1:6" x14ac:dyDescent="0.25">
      <c r="A43" s="89" t="s">
        <v>45</v>
      </c>
      <c r="B43" s="90"/>
      <c r="C43" s="4">
        <v>3</v>
      </c>
      <c r="D43" s="4"/>
      <c r="E43" s="4"/>
      <c r="F43" s="4">
        <f>SUM(C43:E43)</f>
        <v>3</v>
      </c>
    </row>
    <row r="44" spans="1:6" x14ac:dyDescent="0.25">
      <c r="A44" s="89" t="s">
        <v>53</v>
      </c>
      <c r="B44" s="90"/>
      <c r="C44" s="4">
        <v>30</v>
      </c>
      <c r="D44" s="4"/>
      <c r="E44" s="4">
        <v>27</v>
      </c>
      <c r="F44" s="4">
        <f>SUM(C44:E44)</f>
        <v>57</v>
      </c>
    </row>
    <row r="45" spans="1:6" x14ac:dyDescent="0.25">
      <c r="A45" s="10" t="s">
        <v>94</v>
      </c>
      <c r="B45" s="11"/>
      <c r="C45" s="4"/>
      <c r="D45" s="4"/>
      <c r="E45" s="4">
        <v>272</v>
      </c>
      <c r="F45" s="4"/>
    </row>
    <row r="46" spans="1:6" x14ac:dyDescent="0.25">
      <c r="A46" s="80" t="s">
        <v>46</v>
      </c>
      <c r="B46" s="92"/>
      <c r="C46" s="7">
        <v>8</v>
      </c>
      <c r="D46" s="7">
        <v>1</v>
      </c>
      <c r="E46" s="7">
        <v>6</v>
      </c>
      <c r="F46" s="7">
        <f>SUM(C46:E46)</f>
        <v>15</v>
      </c>
    </row>
    <row r="47" spans="1:6" x14ac:dyDescent="0.25">
      <c r="A47" s="32"/>
      <c r="B47" s="16"/>
      <c r="C47" s="31"/>
      <c r="D47" s="31"/>
      <c r="E47" s="31"/>
      <c r="F47" s="31"/>
    </row>
    <row r="48" spans="1:6" x14ac:dyDescent="0.25">
      <c r="A48" s="60" t="s">
        <v>33</v>
      </c>
      <c r="B48" s="59"/>
      <c r="C48" s="59"/>
      <c r="D48" s="59"/>
      <c r="E48" s="59"/>
      <c r="F48" s="59"/>
    </row>
    <row r="49" spans="1:6" x14ac:dyDescent="0.25">
      <c r="A49" s="61"/>
      <c r="B49" s="62"/>
      <c r="C49" s="44" t="s">
        <v>68</v>
      </c>
      <c r="D49" s="44" t="s">
        <v>69</v>
      </c>
      <c r="E49" s="44" t="s">
        <v>70</v>
      </c>
      <c r="F49" s="44" t="s">
        <v>71</v>
      </c>
    </row>
    <row r="50" spans="1:6" x14ac:dyDescent="0.25">
      <c r="A50" s="17"/>
      <c r="B50" s="18"/>
      <c r="C50" s="21"/>
      <c r="D50" s="22"/>
      <c r="E50" s="22"/>
      <c r="F50" s="23"/>
    </row>
    <row r="51" spans="1:6" x14ac:dyDescent="0.25">
      <c r="A51" s="77" t="s">
        <v>29</v>
      </c>
      <c r="B51" s="77"/>
      <c r="C51" s="6">
        <v>26</v>
      </c>
      <c r="D51" s="6">
        <v>73</v>
      </c>
      <c r="E51" s="6">
        <v>137</v>
      </c>
      <c r="F51" s="6">
        <f t="shared" ref="F51:F83" si="3">SUM(C51:E51)</f>
        <v>236</v>
      </c>
    </row>
    <row r="52" spans="1:6" x14ac:dyDescent="0.25">
      <c r="A52" s="77" t="s">
        <v>13</v>
      </c>
      <c r="B52" s="77"/>
      <c r="C52" s="6">
        <v>24</v>
      </c>
      <c r="D52" s="6">
        <v>197</v>
      </c>
      <c r="E52" s="6">
        <v>42</v>
      </c>
      <c r="F52" s="6">
        <f t="shared" si="3"/>
        <v>263</v>
      </c>
    </row>
    <row r="53" spans="1:6" x14ac:dyDescent="0.25">
      <c r="A53" s="77" t="s">
        <v>41</v>
      </c>
      <c r="B53" s="77"/>
      <c r="C53" s="6">
        <v>24</v>
      </c>
      <c r="D53" s="6"/>
      <c r="E53" s="6"/>
      <c r="F53" s="6">
        <f t="shared" si="3"/>
        <v>24</v>
      </c>
    </row>
    <row r="54" spans="1:6" x14ac:dyDescent="0.25">
      <c r="A54" s="77" t="s">
        <v>12</v>
      </c>
      <c r="B54" s="77"/>
      <c r="C54" s="6">
        <v>922</v>
      </c>
      <c r="D54" s="6">
        <v>1027</v>
      </c>
      <c r="E54" s="6">
        <v>1498</v>
      </c>
      <c r="F54" s="6">
        <f t="shared" si="3"/>
        <v>3447</v>
      </c>
    </row>
    <row r="55" spans="1:6" x14ac:dyDescent="0.25">
      <c r="A55" s="77" t="s">
        <v>19</v>
      </c>
      <c r="B55" s="77"/>
      <c r="C55" s="6">
        <v>253</v>
      </c>
      <c r="D55" s="6">
        <v>133</v>
      </c>
      <c r="E55" s="6">
        <v>576</v>
      </c>
      <c r="F55" s="6">
        <f t="shared" si="3"/>
        <v>962</v>
      </c>
    </row>
    <row r="56" spans="1:6" x14ac:dyDescent="0.25">
      <c r="A56" s="77" t="s">
        <v>22</v>
      </c>
      <c r="B56" s="77"/>
      <c r="C56" s="6">
        <v>27</v>
      </c>
      <c r="D56" s="6">
        <v>36</v>
      </c>
      <c r="E56" s="6"/>
      <c r="F56" s="6">
        <f t="shared" si="3"/>
        <v>63</v>
      </c>
    </row>
    <row r="57" spans="1:6" x14ac:dyDescent="0.25">
      <c r="A57" s="77" t="s">
        <v>21</v>
      </c>
      <c r="B57" s="77"/>
      <c r="C57" s="6">
        <v>603</v>
      </c>
      <c r="D57" s="6">
        <v>443</v>
      </c>
      <c r="E57" s="6">
        <v>699</v>
      </c>
      <c r="F57" s="6">
        <f t="shared" si="3"/>
        <v>1745</v>
      </c>
    </row>
    <row r="58" spans="1:6" x14ac:dyDescent="0.25">
      <c r="A58" s="77" t="s">
        <v>16</v>
      </c>
      <c r="B58" s="77"/>
      <c r="C58" s="6">
        <v>3403</v>
      </c>
      <c r="D58" s="6">
        <v>382</v>
      </c>
      <c r="E58" s="6">
        <v>1304</v>
      </c>
      <c r="F58" s="6">
        <f t="shared" si="3"/>
        <v>5089</v>
      </c>
    </row>
    <row r="59" spans="1:6" x14ac:dyDescent="0.25">
      <c r="A59" s="77" t="s">
        <v>11</v>
      </c>
      <c r="B59" s="77"/>
      <c r="C59" s="6">
        <v>76</v>
      </c>
      <c r="D59" s="6">
        <v>48</v>
      </c>
      <c r="E59" s="6">
        <v>54</v>
      </c>
      <c r="F59" s="6">
        <f t="shared" si="3"/>
        <v>178</v>
      </c>
    </row>
    <row r="60" spans="1:6" x14ac:dyDescent="0.25">
      <c r="A60" s="77" t="s">
        <v>20</v>
      </c>
      <c r="B60" s="77"/>
      <c r="C60" s="6">
        <v>343</v>
      </c>
      <c r="D60" s="6">
        <v>926</v>
      </c>
      <c r="E60" s="6">
        <v>667</v>
      </c>
      <c r="F60" s="6">
        <f t="shared" si="3"/>
        <v>1936</v>
      </c>
    </row>
    <row r="61" spans="1:6" x14ac:dyDescent="0.25">
      <c r="A61" s="77" t="s">
        <v>10</v>
      </c>
      <c r="B61" s="77"/>
      <c r="C61" s="6">
        <v>757</v>
      </c>
      <c r="D61" s="6">
        <v>759</v>
      </c>
      <c r="E61" s="6">
        <v>1264</v>
      </c>
      <c r="F61" s="6">
        <f t="shared" si="3"/>
        <v>2780</v>
      </c>
    </row>
    <row r="62" spans="1:6" x14ac:dyDescent="0.25">
      <c r="A62" s="77" t="s">
        <v>26</v>
      </c>
      <c r="B62" s="77"/>
      <c r="C62" s="6">
        <v>108</v>
      </c>
      <c r="D62" s="6">
        <v>265</v>
      </c>
      <c r="E62" s="6">
        <v>411</v>
      </c>
      <c r="F62" s="6">
        <f t="shared" si="3"/>
        <v>784</v>
      </c>
    </row>
    <row r="63" spans="1:6" x14ac:dyDescent="0.25">
      <c r="A63" s="77" t="s">
        <v>37</v>
      </c>
      <c r="B63" s="77"/>
      <c r="C63" s="6">
        <v>11</v>
      </c>
      <c r="D63" s="6">
        <v>7</v>
      </c>
      <c r="E63" s="6">
        <v>16</v>
      </c>
      <c r="F63" s="6">
        <f t="shared" si="3"/>
        <v>34</v>
      </c>
    </row>
    <row r="64" spans="1:6" x14ac:dyDescent="0.25">
      <c r="A64" s="77" t="s">
        <v>25</v>
      </c>
      <c r="B64" s="77"/>
      <c r="C64" s="6">
        <v>24</v>
      </c>
      <c r="D64" s="6">
        <v>3</v>
      </c>
      <c r="E64" s="6">
        <v>7</v>
      </c>
      <c r="F64" s="6">
        <f t="shared" si="3"/>
        <v>34</v>
      </c>
    </row>
    <row r="65" spans="1:6" x14ac:dyDescent="0.25">
      <c r="A65" s="77" t="s">
        <v>80</v>
      </c>
      <c r="B65" s="77"/>
      <c r="C65" s="6"/>
      <c r="D65" s="6">
        <v>7</v>
      </c>
      <c r="E65" s="6">
        <v>19</v>
      </c>
      <c r="F65" s="6">
        <f t="shared" si="3"/>
        <v>26</v>
      </c>
    </row>
    <row r="66" spans="1:6" x14ac:dyDescent="0.25">
      <c r="A66" s="77" t="s">
        <v>95</v>
      </c>
      <c r="B66" s="77"/>
      <c r="C66" s="6"/>
      <c r="D66" s="6"/>
      <c r="E66" s="6">
        <v>2</v>
      </c>
      <c r="F66" s="6">
        <f t="shared" si="3"/>
        <v>2</v>
      </c>
    </row>
    <row r="67" spans="1:6" x14ac:dyDescent="0.25">
      <c r="A67" s="77" t="s">
        <v>32</v>
      </c>
      <c r="B67" s="77"/>
      <c r="C67" s="6">
        <v>17</v>
      </c>
      <c r="D67" s="6">
        <v>26</v>
      </c>
      <c r="E67" s="6">
        <v>5</v>
      </c>
      <c r="F67" s="6">
        <f t="shared" si="3"/>
        <v>48</v>
      </c>
    </row>
    <row r="68" spans="1:6" x14ac:dyDescent="0.25">
      <c r="A68" s="77" t="s">
        <v>83</v>
      </c>
      <c r="B68" s="77"/>
      <c r="C68" s="6"/>
      <c r="D68" s="6">
        <v>12</v>
      </c>
      <c r="E68" s="6"/>
      <c r="F68" s="6">
        <f t="shared" si="3"/>
        <v>12</v>
      </c>
    </row>
    <row r="69" spans="1:6" x14ac:dyDescent="0.25">
      <c r="A69" s="77" t="s">
        <v>81</v>
      </c>
      <c r="B69" s="77"/>
      <c r="C69" s="6"/>
      <c r="D69" s="6">
        <v>1</v>
      </c>
      <c r="E69" s="6"/>
      <c r="F69" s="6">
        <f t="shared" si="3"/>
        <v>1</v>
      </c>
    </row>
    <row r="70" spans="1:6" x14ac:dyDescent="0.25">
      <c r="A70" s="77" t="s">
        <v>57</v>
      </c>
      <c r="B70" s="77"/>
      <c r="C70" s="6">
        <v>8</v>
      </c>
      <c r="D70" s="6"/>
      <c r="E70" s="6"/>
      <c r="F70" s="6">
        <f t="shared" si="3"/>
        <v>8</v>
      </c>
    </row>
    <row r="71" spans="1:6" x14ac:dyDescent="0.25">
      <c r="A71" s="77" t="s">
        <v>59</v>
      </c>
      <c r="B71" s="77"/>
      <c r="C71" s="6">
        <v>1</v>
      </c>
      <c r="D71" s="6"/>
      <c r="E71" s="6"/>
      <c r="F71" s="6">
        <f t="shared" si="3"/>
        <v>1</v>
      </c>
    </row>
    <row r="72" spans="1:6" x14ac:dyDescent="0.25">
      <c r="A72" s="77" t="s">
        <v>82</v>
      </c>
      <c r="B72" s="77"/>
      <c r="C72" s="6"/>
      <c r="D72" s="6">
        <v>216</v>
      </c>
      <c r="E72" s="6">
        <v>13</v>
      </c>
      <c r="F72" s="6">
        <f t="shared" si="3"/>
        <v>229</v>
      </c>
    </row>
    <row r="73" spans="1:6" x14ac:dyDescent="0.25">
      <c r="A73" s="77" t="s">
        <v>60</v>
      </c>
      <c r="B73" s="77"/>
      <c r="C73" s="6">
        <v>1</v>
      </c>
      <c r="D73" s="6"/>
      <c r="E73" s="6"/>
      <c r="F73" s="6">
        <f t="shared" si="3"/>
        <v>1</v>
      </c>
    </row>
    <row r="74" spans="1:6" x14ac:dyDescent="0.25">
      <c r="A74" s="77" t="s">
        <v>96</v>
      </c>
      <c r="B74" s="77"/>
      <c r="C74" s="6"/>
      <c r="D74" s="6"/>
      <c r="E74" s="6">
        <v>3</v>
      </c>
      <c r="F74" s="6">
        <f t="shared" si="3"/>
        <v>3</v>
      </c>
    </row>
    <row r="75" spans="1:6" x14ac:dyDescent="0.25">
      <c r="A75" s="77" t="s">
        <v>85</v>
      </c>
      <c r="B75" s="77"/>
      <c r="C75" s="6"/>
      <c r="D75" s="6">
        <v>48</v>
      </c>
      <c r="E75" s="6">
        <v>22</v>
      </c>
      <c r="F75" s="6">
        <f t="shared" si="3"/>
        <v>70</v>
      </c>
    </row>
    <row r="76" spans="1:6" x14ac:dyDescent="0.25">
      <c r="A76" s="77" t="s">
        <v>61</v>
      </c>
      <c r="B76" s="77"/>
      <c r="C76" s="6">
        <v>10</v>
      </c>
      <c r="D76" s="6"/>
      <c r="E76" s="6"/>
      <c r="F76" s="6">
        <f t="shared" si="3"/>
        <v>10</v>
      </c>
    </row>
    <row r="77" spans="1:6" x14ac:dyDescent="0.25">
      <c r="A77" s="77" t="s">
        <v>62</v>
      </c>
      <c r="B77" s="77"/>
      <c r="C77" s="6">
        <v>36</v>
      </c>
      <c r="D77" s="6"/>
      <c r="E77" s="6"/>
      <c r="F77" s="6">
        <f t="shared" si="3"/>
        <v>36</v>
      </c>
    </row>
    <row r="78" spans="1:6" x14ac:dyDescent="0.25">
      <c r="A78" s="77" t="s">
        <v>97</v>
      </c>
      <c r="B78" s="77"/>
      <c r="C78" s="6"/>
      <c r="D78" s="6"/>
      <c r="E78" s="6">
        <v>2</v>
      </c>
      <c r="F78" s="6">
        <f t="shared" si="3"/>
        <v>2</v>
      </c>
    </row>
    <row r="79" spans="1:6" x14ac:dyDescent="0.25">
      <c r="A79" s="77" t="s">
        <v>40</v>
      </c>
      <c r="B79" s="77"/>
      <c r="C79" s="6">
        <v>198</v>
      </c>
      <c r="D79" s="6">
        <v>84</v>
      </c>
      <c r="E79" s="6">
        <v>252</v>
      </c>
      <c r="F79" s="6">
        <f t="shared" si="3"/>
        <v>534</v>
      </c>
    </row>
    <row r="80" spans="1:6" x14ac:dyDescent="0.25">
      <c r="A80" s="77" t="s">
        <v>84</v>
      </c>
      <c r="B80" s="77"/>
      <c r="C80" s="6"/>
      <c r="D80" s="6">
        <v>6</v>
      </c>
      <c r="E80" s="6">
        <v>7</v>
      </c>
      <c r="F80" s="6">
        <f t="shared" si="3"/>
        <v>13</v>
      </c>
    </row>
    <row r="81" spans="1:7" x14ac:dyDescent="0.25">
      <c r="A81" s="77" t="s">
        <v>38</v>
      </c>
      <c r="B81" s="77"/>
      <c r="C81" s="6">
        <v>78</v>
      </c>
      <c r="D81" s="6">
        <v>12</v>
      </c>
      <c r="E81" s="6">
        <v>4</v>
      </c>
      <c r="F81" s="6">
        <f t="shared" si="3"/>
        <v>94</v>
      </c>
    </row>
    <row r="82" spans="1:7" x14ac:dyDescent="0.25">
      <c r="A82" s="77" t="s">
        <v>48</v>
      </c>
      <c r="B82" s="77"/>
      <c r="C82" s="6">
        <v>34</v>
      </c>
      <c r="D82" s="6">
        <v>19</v>
      </c>
      <c r="E82" s="6">
        <v>48</v>
      </c>
      <c r="F82" s="6">
        <f t="shared" si="3"/>
        <v>101</v>
      </c>
    </row>
    <row r="83" spans="1:7" x14ac:dyDescent="0.25">
      <c r="A83" s="77" t="s">
        <v>58</v>
      </c>
      <c r="B83" s="77"/>
      <c r="C83" s="6">
        <v>10</v>
      </c>
      <c r="D83" s="6"/>
      <c r="E83" s="6">
        <v>82</v>
      </c>
      <c r="F83" s="6">
        <f t="shared" si="3"/>
        <v>92</v>
      </c>
    </row>
    <row r="84" spans="1:7" x14ac:dyDescent="0.25">
      <c r="A84" s="88" t="s">
        <v>74</v>
      </c>
      <c r="B84" s="88"/>
      <c r="C84" s="12">
        <f t="shared" ref="C84:E84" si="4">SUM(C51:C83)</f>
        <v>6994</v>
      </c>
      <c r="D84" s="12">
        <f t="shared" si="4"/>
        <v>4730</v>
      </c>
      <c r="E84" s="12">
        <f t="shared" si="4"/>
        <v>7134</v>
      </c>
      <c r="F84" s="12">
        <f>SUM(F51:F83)</f>
        <v>18858</v>
      </c>
    </row>
    <row r="85" spans="1:7" x14ac:dyDescent="0.25">
      <c r="A85" s="34"/>
      <c r="B85" s="34"/>
      <c r="C85" s="35"/>
      <c r="D85" s="35"/>
      <c r="E85" s="35"/>
      <c r="F85" s="35"/>
    </row>
    <row r="86" spans="1:7" x14ac:dyDescent="0.25">
      <c r="A86" s="44" t="s">
        <v>89</v>
      </c>
      <c r="B86" s="44"/>
      <c r="C86" s="44" t="s">
        <v>68</v>
      </c>
      <c r="D86" s="44" t="s">
        <v>69</v>
      </c>
      <c r="E86" s="44" t="s">
        <v>70</v>
      </c>
      <c r="F86" s="44" t="s">
        <v>71</v>
      </c>
      <c r="G86" s="44" t="s">
        <v>88</v>
      </c>
    </row>
    <row r="87" spans="1:7" x14ac:dyDescent="0.25">
      <c r="A87" s="77" t="s">
        <v>30</v>
      </c>
      <c r="B87" s="77"/>
      <c r="C87" s="6">
        <v>206</v>
      </c>
      <c r="D87" s="6">
        <v>186</v>
      </c>
      <c r="E87" s="6">
        <v>292</v>
      </c>
      <c r="F87" s="6">
        <f>SUM(C87:E87)</f>
        <v>684</v>
      </c>
      <c r="G87" s="6">
        <f>+F87*100</f>
        <v>68400</v>
      </c>
    </row>
    <row r="88" spans="1:7" x14ac:dyDescent="0.25">
      <c r="A88" s="77" t="s">
        <v>23</v>
      </c>
      <c r="B88" s="77"/>
      <c r="C88" s="6">
        <v>3</v>
      </c>
      <c r="D88" s="6">
        <v>3</v>
      </c>
      <c r="E88" s="6">
        <v>5</v>
      </c>
      <c r="F88" s="6">
        <f>SUM(C88:E88)</f>
        <v>11</v>
      </c>
      <c r="G88" s="6">
        <f>+F88*200</f>
        <v>2200</v>
      </c>
    </row>
    <row r="89" spans="1:7" x14ac:dyDescent="0.25">
      <c r="A89" s="77" t="s">
        <v>35</v>
      </c>
      <c r="B89" s="77"/>
      <c r="C89" s="6">
        <v>2167</v>
      </c>
      <c r="D89" s="6">
        <v>1395</v>
      </c>
      <c r="E89" s="6">
        <v>6762</v>
      </c>
      <c r="F89" s="6">
        <f>SUM(C89:E89)</f>
        <v>10324</v>
      </c>
      <c r="G89" s="6">
        <f>+F89*200</f>
        <v>2064800</v>
      </c>
    </row>
    <row r="90" spans="1:7" x14ac:dyDescent="0.25">
      <c r="A90" s="77" t="s">
        <v>50</v>
      </c>
      <c r="B90" s="77"/>
      <c r="C90" s="6">
        <v>48</v>
      </c>
      <c r="D90" s="6">
        <v>242</v>
      </c>
      <c r="E90" s="6">
        <v>383</v>
      </c>
      <c r="F90" s="6">
        <f>SUM(C90:E90)</f>
        <v>673</v>
      </c>
      <c r="G90" s="6">
        <f>+F90*200</f>
        <v>134600</v>
      </c>
    </row>
    <row r="91" spans="1:7" x14ac:dyDescent="0.25">
      <c r="A91" s="82" t="s">
        <v>14</v>
      </c>
      <c r="B91" s="82"/>
      <c r="C91" s="6">
        <v>447</v>
      </c>
      <c r="D91" s="6">
        <v>121</v>
      </c>
      <c r="E91" s="6">
        <v>1156</v>
      </c>
      <c r="F91" s="6">
        <f>SUM(C91:E91)</f>
        <v>1724</v>
      </c>
      <c r="G91" s="6">
        <f>+F91*200</f>
        <v>344800</v>
      </c>
    </row>
    <row r="92" spans="1:7" x14ac:dyDescent="0.25">
      <c r="A92" s="71" t="s">
        <v>74</v>
      </c>
      <c r="B92" s="71"/>
      <c r="C92" s="12">
        <f>SUM(C87:C91)</f>
        <v>2871</v>
      </c>
      <c r="D92" s="12">
        <f t="shared" ref="D92:F92" si="5">SUM(D87:D91)</f>
        <v>1947</v>
      </c>
      <c r="E92" s="12">
        <f t="shared" si="5"/>
        <v>8598</v>
      </c>
      <c r="F92" s="12">
        <f t="shared" si="5"/>
        <v>13416</v>
      </c>
      <c r="G92" s="13">
        <f>SUM(G87:G91)</f>
        <v>2614800</v>
      </c>
    </row>
    <row r="93" spans="1:7" x14ac:dyDescent="0.25">
      <c r="A93" s="36"/>
      <c r="B93" s="36"/>
      <c r="C93" s="35"/>
      <c r="D93" s="35"/>
      <c r="E93" s="35"/>
      <c r="F93" s="35"/>
      <c r="G93" s="33"/>
    </row>
    <row r="94" spans="1:7" x14ac:dyDescent="0.25">
      <c r="A94" s="60" t="s">
        <v>42</v>
      </c>
      <c r="B94" s="59"/>
      <c r="C94" s="59"/>
      <c r="D94" s="59"/>
      <c r="E94" s="59"/>
      <c r="F94" s="59"/>
    </row>
    <row r="95" spans="1:7" x14ac:dyDescent="0.25">
      <c r="A95" s="56"/>
      <c r="B95" s="58"/>
      <c r="C95" s="44" t="s">
        <v>68</v>
      </c>
      <c r="D95" s="44" t="s">
        <v>69</v>
      </c>
      <c r="E95" s="44" t="s">
        <v>70</v>
      </c>
      <c r="F95" s="44" t="s">
        <v>71</v>
      </c>
    </row>
    <row r="96" spans="1:7" x14ac:dyDescent="0.25">
      <c r="A96" s="80" t="s">
        <v>27</v>
      </c>
      <c r="B96" s="81"/>
      <c r="C96" s="5">
        <v>12</v>
      </c>
      <c r="D96" s="5">
        <v>4</v>
      </c>
      <c r="E96" s="5">
        <v>8</v>
      </c>
      <c r="F96" s="5">
        <f t="shared" ref="F96:F101" si="6">SUM(C96:E96)</f>
        <v>24</v>
      </c>
    </row>
    <row r="97" spans="1:6" x14ac:dyDescent="0.25">
      <c r="A97" s="80" t="s">
        <v>39</v>
      </c>
      <c r="B97" s="81"/>
      <c r="C97" s="5">
        <v>4</v>
      </c>
      <c r="D97" s="5">
        <v>8</v>
      </c>
      <c r="E97" s="5">
        <v>3</v>
      </c>
      <c r="F97" s="5">
        <f t="shared" si="6"/>
        <v>15</v>
      </c>
    </row>
    <row r="98" spans="1:6" x14ac:dyDescent="0.25">
      <c r="A98" s="80" t="s">
        <v>86</v>
      </c>
      <c r="B98" s="81"/>
      <c r="C98" s="5"/>
      <c r="D98" s="5">
        <v>2</v>
      </c>
      <c r="E98" s="5"/>
      <c r="F98" s="5">
        <f t="shared" si="6"/>
        <v>2</v>
      </c>
    </row>
    <row r="99" spans="1:6" x14ac:dyDescent="0.25">
      <c r="A99" s="80" t="s">
        <v>87</v>
      </c>
      <c r="B99" s="81"/>
      <c r="C99" s="5"/>
      <c r="D99" s="5">
        <v>1</v>
      </c>
      <c r="E99" s="5"/>
      <c r="F99" s="5">
        <f t="shared" si="6"/>
        <v>1</v>
      </c>
    </row>
    <row r="100" spans="1:6" x14ac:dyDescent="0.25">
      <c r="A100" s="80" t="s">
        <v>63</v>
      </c>
      <c r="B100" s="81"/>
      <c r="C100" s="5">
        <v>1</v>
      </c>
      <c r="D100" s="5"/>
      <c r="E100" s="5"/>
      <c r="F100" s="5">
        <f t="shared" si="6"/>
        <v>1</v>
      </c>
    </row>
    <row r="101" spans="1:6" x14ac:dyDescent="0.25">
      <c r="A101" s="78" t="s">
        <v>64</v>
      </c>
      <c r="B101" s="79"/>
      <c r="C101" s="5">
        <v>4</v>
      </c>
      <c r="D101" s="5">
        <v>3</v>
      </c>
      <c r="E101" s="5">
        <v>4</v>
      </c>
      <c r="F101" s="5">
        <f t="shared" si="6"/>
        <v>11</v>
      </c>
    </row>
    <row r="102" spans="1:6" x14ac:dyDescent="0.25">
      <c r="A102" s="78" t="s">
        <v>98</v>
      </c>
      <c r="B102" s="79"/>
      <c r="C102" s="5"/>
      <c r="D102" s="5"/>
      <c r="E102" s="5">
        <v>1</v>
      </c>
      <c r="F102" s="5"/>
    </row>
    <row r="103" spans="1:6" x14ac:dyDescent="0.25">
      <c r="A103" s="78" t="s">
        <v>65</v>
      </c>
      <c r="B103" s="79"/>
      <c r="C103" s="5">
        <v>2</v>
      </c>
      <c r="D103" s="5">
        <v>2</v>
      </c>
      <c r="E103" s="5">
        <v>1</v>
      </c>
      <c r="F103" s="5">
        <f>SUM(C103:E103)</f>
        <v>5</v>
      </c>
    </row>
    <row r="104" spans="1:6" x14ac:dyDescent="0.25">
      <c r="A104" s="78" t="s">
        <v>66</v>
      </c>
      <c r="B104" s="79"/>
      <c r="C104" s="5">
        <v>4</v>
      </c>
      <c r="D104" s="5">
        <v>1</v>
      </c>
      <c r="E104" s="5"/>
      <c r="F104" s="5">
        <f>SUM(C104:E104)</f>
        <v>5</v>
      </c>
    </row>
    <row r="105" spans="1:6" x14ac:dyDescent="0.25">
      <c r="A105" s="80" t="s">
        <v>34</v>
      </c>
      <c r="B105" s="81"/>
      <c r="C105" s="5">
        <v>1</v>
      </c>
      <c r="D105" s="5"/>
      <c r="E105" s="5"/>
      <c r="F105" s="5">
        <f>SUM(C105:E105)</f>
        <v>1</v>
      </c>
    </row>
    <row r="106" spans="1:6" x14ac:dyDescent="0.25">
      <c r="A106" s="80" t="s">
        <v>49</v>
      </c>
      <c r="B106" s="81"/>
      <c r="C106" s="5">
        <v>2</v>
      </c>
      <c r="D106" s="5"/>
      <c r="E106" s="5"/>
      <c r="F106" s="5">
        <f>SUM(C106:E106)</f>
        <v>2</v>
      </c>
    </row>
    <row r="107" spans="1:6" x14ac:dyDescent="0.25">
      <c r="A107" s="72" t="s">
        <v>74</v>
      </c>
      <c r="B107" s="73"/>
      <c r="C107" s="38">
        <f>SUM(C96:C106)</f>
        <v>30</v>
      </c>
      <c r="D107" s="38">
        <f>SUM(D96:D106)</f>
        <v>21</v>
      </c>
      <c r="E107" s="38">
        <f>SUM(E96:E106)</f>
        <v>17</v>
      </c>
      <c r="F107" s="38">
        <f>SUM(C107:E107)</f>
        <v>68</v>
      </c>
    </row>
    <row r="108" spans="1:6" x14ac:dyDescent="0.25">
      <c r="A108" s="37"/>
      <c r="B108" s="19"/>
      <c r="C108" s="39"/>
      <c r="D108" s="39"/>
      <c r="E108" s="39"/>
      <c r="F108" s="39"/>
    </row>
    <row r="109" spans="1:6" x14ac:dyDescent="0.25">
      <c r="A109" s="60" t="s">
        <v>43</v>
      </c>
      <c r="B109" s="59"/>
      <c r="C109" s="59"/>
      <c r="D109" s="59"/>
      <c r="E109" s="59"/>
      <c r="F109" s="63"/>
    </row>
    <row r="110" spans="1:6" x14ac:dyDescent="0.25">
      <c r="A110" s="56"/>
      <c r="B110" s="58"/>
      <c r="C110" s="44" t="s">
        <v>68</v>
      </c>
      <c r="D110" s="44" t="s">
        <v>69</v>
      </c>
      <c r="E110" s="44" t="s">
        <v>70</v>
      </c>
      <c r="F110" s="44" t="s">
        <v>71</v>
      </c>
    </row>
    <row r="111" spans="1:6" x14ac:dyDescent="0.25">
      <c r="A111" s="76" t="s">
        <v>67</v>
      </c>
      <c r="B111" s="76"/>
      <c r="C111" s="5">
        <v>1</v>
      </c>
      <c r="D111" s="5"/>
      <c r="E111" s="20">
        <v>9.41</v>
      </c>
      <c r="F111" s="5">
        <f>SUM(C111:E111)</f>
        <v>10.41</v>
      </c>
    </row>
    <row r="112" spans="1:6" x14ac:dyDescent="0.25">
      <c r="A112" s="76" t="s">
        <v>31</v>
      </c>
      <c r="B112" s="76"/>
      <c r="C112" s="5">
        <v>10</v>
      </c>
      <c r="D112" s="5"/>
      <c r="E112" s="5">
        <v>91</v>
      </c>
      <c r="F112" s="5">
        <f>SUM(C112:E112)</f>
        <v>101</v>
      </c>
    </row>
    <row r="113" spans="1:6" x14ac:dyDescent="0.25">
      <c r="A113" s="76" t="s">
        <v>100</v>
      </c>
      <c r="B113" s="76"/>
      <c r="C113" s="5"/>
      <c r="D113" s="5"/>
      <c r="E113" s="5">
        <v>19</v>
      </c>
      <c r="F113" s="5"/>
    </row>
    <row r="114" spans="1:6" x14ac:dyDescent="0.25">
      <c r="A114" s="77" t="s">
        <v>72</v>
      </c>
      <c r="B114" s="77"/>
      <c r="C114" s="5">
        <v>405</v>
      </c>
      <c r="D114" s="5">
        <v>129</v>
      </c>
      <c r="E114" s="5">
        <v>71</v>
      </c>
      <c r="F114" s="5">
        <f>SUM(C114:E114)</f>
        <v>605</v>
      </c>
    </row>
    <row r="115" spans="1:6" x14ac:dyDescent="0.25">
      <c r="A115" s="98" t="s">
        <v>73</v>
      </c>
      <c r="B115" s="98"/>
      <c r="C115" s="9">
        <v>372</v>
      </c>
      <c r="D115" s="5">
        <v>77</v>
      </c>
      <c r="E115" s="5">
        <v>36</v>
      </c>
      <c r="F115" s="5">
        <f>SUM(C115:E115)</f>
        <v>485</v>
      </c>
    </row>
    <row r="116" spans="1:6" x14ac:dyDescent="0.25">
      <c r="A116" s="96" t="s">
        <v>99</v>
      </c>
      <c r="B116" s="97"/>
      <c r="C116" s="40"/>
      <c r="D116" s="41"/>
      <c r="E116" s="41">
        <v>1</v>
      </c>
      <c r="F116" s="41"/>
    </row>
    <row r="117" spans="1:6" x14ac:dyDescent="0.25">
      <c r="A117" s="11"/>
      <c r="B117" s="11"/>
      <c r="C117" s="42"/>
      <c r="D117" s="43"/>
      <c r="E117" s="43"/>
      <c r="F117" s="43"/>
    </row>
    <row r="118" spans="1:6" x14ac:dyDescent="0.25">
      <c r="A118" s="64" t="s">
        <v>90</v>
      </c>
      <c r="B118" s="65"/>
      <c r="C118" s="65"/>
      <c r="D118" s="65"/>
      <c r="E118" s="65"/>
      <c r="F118" s="66"/>
    </row>
    <row r="119" spans="1:6" x14ac:dyDescent="0.25">
      <c r="A119" s="67"/>
      <c r="B119" s="68"/>
      <c r="C119" s="44" t="s">
        <v>68</v>
      </c>
      <c r="D119" s="44" t="s">
        <v>69</v>
      </c>
      <c r="E119" s="44" t="s">
        <v>70</v>
      </c>
      <c r="F119" s="44" t="s">
        <v>71</v>
      </c>
    </row>
    <row r="120" spans="1:6" x14ac:dyDescent="0.25">
      <c r="A120" s="69" t="s">
        <v>78</v>
      </c>
      <c r="B120" s="69"/>
      <c r="C120" s="5"/>
      <c r="D120" s="5">
        <v>7</v>
      </c>
      <c r="E120" s="5">
        <v>24</v>
      </c>
      <c r="F120" s="5">
        <f>SUM(C120:E120)</f>
        <v>31</v>
      </c>
    </row>
    <row r="121" spans="1:6" x14ac:dyDescent="0.25">
      <c r="A121" s="69" t="s">
        <v>91</v>
      </c>
      <c r="B121" s="69"/>
      <c r="C121" s="8"/>
      <c r="D121" s="5"/>
      <c r="E121" s="5">
        <v>4</v>
      </c>
      <c r="F121" s="5">
        <f>SUM(C121:E121)</f>
        <v>4</v>
      </c>
    </row>
    <row r="122" spans="1:6" x14ac:dyDescent="0.25">
      <c r="A122" s="69" t="s">
        <v>92</v>
      </c>
      <c r="B122" s="69"/>
      <c r="C122" s="8"/>
      <c r="D122" s="5"/>
      <c r="E122" s="5">
        <v>1</v>
      </c>
      <c r="F122" s="5">
        <f>SUM(C122:E122)</f>
        <v>1</v>
      </c>
    </row>
    <row r="128" spans="1:6" x14ac:dyDescent="0.25">
      <c r="A128" s="48" t="s">
        <v>105</v>
      </c>
      <c r="B128" s="48"/>
      <c r="C128" s="48"/>
      <c r="D128" s="48"/>
      <c r="E128" s="48"/>
    </row>
    <row r="129" spans="1:5" ht="15" x14ac:dyDescent="0.25">
      <c r="A129" s="49" t="s">
        <v>106</v>
      </c>
      <c r="B129" s="49"/>
      <c r="C129" s="49"/>
      <c r="D129" s="49"/>
      <c r="E129" s="49"/>
    </row>
  </sheetData>
  <mergeCells count="109">
    <mergeCell ref="A121:B121"/>
    <mergeCell ref="A122:B122"/>
    <mergeCell ref="A34:B34"/>
    <mergeCell ref="A66:B66"/>
    <mergeCell ref="A74:B74"/>
    <mergeCell ref="A78:B78"/>
    <mergeCell ref="A102:B102"/>
    <mergeCell ref="A113:B113"/>
    <mergeCell ref="A116:B116"/>
    <mergeCell ref="A115:B115"/>
    <mergeCell ref="A98:B98"/>
    <mergeCell ref="A99:B99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88:B88"/>
    <mergeCell ref="A89:B89"/>
    <mergeCell ref="A84:B84"/>
    <mergeCell ref="A18:B18"/>
    <mergeCell ref="A19:B19"/>
    <mergeCell ref="A20:B20"/>
    <mergeCell ref="A41:B41"/>
    <mergeCell ref="A65:B65"/>
    <mergeCell ref="A69:B69"/>
    <mergeCell ref="A72:B72"/>
    <mergeCell ref="A68:B68"/>
    <mergeCell ref="A80:B80"/>
    <mergeCell ref="A75:B75"/>
    <mergeCell ref="A32:B32"/>
    <mergeCell ref="A33:B33"/>
    <mergeCell ref="A35:B35"/>
    <mergeCell ref="A36:B36"/>
    <mergeCell ref="A39:B39"/>
    <mergeCell ref="A40:B40"/>
    <mergeCell ref="A42:B42"/>
    <mergeCell ref="A43:B43"/>
    <mergeCell ref="A44:B44"/>
    <mergeCell ref="A46:B46"/>
    <mergeCell ref="A61:B61"/>
    <mergeCell ref="A51:B51"/>
    <mergeCell ref="A73:B73"/>
    <mergeCell ref="A76:B76"/>
    <mergeCell ref="A77:B77"/>
    <mergeCell ref="A79:B79"/>
    <mergeCell ref="A15:B15"/>
    <mergeCell ref="A16:B16"/>
    <mergeCell ref="A31:B31"/>
    <mergeCell ref="A17:B17"/>
    <mergeCell ref="A21:B21"/>
    <mergeCell ref="A25:B25"/>
    <mergeCell ref="A26:B26"/>
    <mergeCell ref="A27:B27"/>
    <mergeCell ref="A28:B28"/>
    <mergeCell ref="A29:B29"/>
    <mergeCell ref="A30:B30"/>
    <mergeCell ref="A12:F12"/>
    <mergeCell ref="A112:B112"/>
    <mergeCell ref="A114:B114"/>
    <mergeCell ref="A101:B101"/>
    <mergeCell ref="A103:B103"/>
    <mergeCell ref="A104:B104"/>
    <mergeCell ref="A105:B105"/>
    <mergeCell ref="A106:B106"/>
    <mergeCell ref="A91:B91"/>
    <mergeCell ref="A96:B96"/>
    <mergeCell ref="A97:B97"/>
    <mergeCell ref="A100:B100"/>
    <mergeCell ref="A82:B82"/>
    <mergeCell ref="A83:B83"/>
    <mergeCell ref="A87:B87"/>
    <mergeCell ref="A90:B90"/>
    <mergeCell ref="A111:B111"/>
    <mergeCell ref="A81:B81"/>
    <mergeCell ref="A62:B62"/>
    <mergeCell ref="A63:B63"/>
    <mergeCell ref="A64:B64"/>
    <mergeCell ref="A67:B67"/>
    <mergeCell ref="A70:B70"/>
    <mergeCell ref="A71:B71"/>
    <mergeCell ref="A4:F4"/>
    <mergeCell ref="A5:F5"/>
    <mergeCell ref="A6:F6"/>
    <mergeCell ref="A7:F7"/>
    <mergeCell ref="A9:F9"/>
    <mergeCell ref="A10:F10"/>
    <mergeCell ref="A128:E128"/>
    <mergeCell ref="A129:E129"/>
    <mergeCell ref="A13:F13"/>
    <mergeCell ref="A14:B14"/>
    <mergeCell ref="A23:F24"/>
    <mergeCell ref="A38:F38"/>
    <mergeCell ref="A48:F48"/>
    <mergeCell ref="A49:B49"/>
    <mergeCell ref="A94:F94"/>
    <mergeCell ref="A95:B95"/>
    <mergeCell ref="A109:F109"/>
    <mergeCell ref="A110:B110"/>
    <mergeCell ref="A118:F118"/>
    <mergeCell ref="A119:B119"/>
    <mergeCell ref="A120:B120"/>
    <mergeCell ref="A11:F11"/>
    <mergeCell ref="A92:B92"/>
    <mergeCell ref="A107:B107"/>
  </mergeCells>
  <phoneticPr fontId="10" type="noConversion"/>
  <pageMargins left="0.21" right="0.65" top="0.75" bottom="0.75" header="0.43" footer="0.3"/>
  <pageSetup paperSize="9" scale="50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Institucional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2023-04-10T16:44:36Z</dcterms:modified>
</cp:coreProperties>
</file>