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esfront\Libre Acceso a la Informacion\Estadisticas\Institucionales\"/>
    </mc:Choice>
  </mc:AlternateContent>
  <xr:revisionPtr revIDLastSave="0" documentId="8_{F7D54E50-BC92-4805-9210-26E6197D61F3}" xr6:coauthVersionLast="47" xr6:coauthVersionMax="47" xr10:uidLastSave="{00000000-0000-0000-0000-000000000000}"/>
  <bookViews>
    <workbookView xWindow="-120" yWindow="-120" windowWidth="29040" windowHeight="15840" xr2:uid="{1B2574E6-F73C-45D9-A5C3-40DC6E3FB5D8}"/>
  </bookViews>
  <sheets>
    <sheet name="Estadisticas Octubre-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D25" i="1"/>
  <c r="G25" i="1" s="1"/>
  <c r="E25" i="1"/>
  <c r="F25" i="1"/>
  <c r="G31" i="1"/>
  <c r="G32" i="1"/>
  <c r="D33" i="1"/>
  <c r="G33" i="1" s="1"/>
  <c r="E33" i="1"/>
  <c r="F33" i="1"/>
  <c r="G34" i="1"/>
  <c r="G35" i="1"/>
  <c r="G36" i="1"/>
  <c r="G37" i="1"/>
  <c r="G38" i="1"/>
  <c r="G39" i="1"/>
  <c r="G40" i="1"/>
  <c r="E41" i="1"/>
  <c r="G41" i="1" s="1"/>
  <c r="G42" i="1"/>
  <c r="G43" i="1"/>
  <c r="G44" i="1"/>
  <c r="G45" i="1"/>
  <c r="G46" i="1"/>
  <c r="G47" i="1"/>
  <c r="G48" i="1"/>
  <c r="G49" i="1"/>
  <c r="D50" i="1"/>
  <c r="G50" i="1" s="1"/>
  <c r="G51" i="1"/>
  <c r="G52" i="1"/>
  <c r="G53" i="1"/>
  <c r="G54" i="1"/>
  <c r="G55" i="1"/>
  <c r="G56" i="1"/>
  <c r="G57" i="1"/>
  <c r="G58" i="1"/>
  <c r="G59" i="1"/>
  <c r="G60" i="1"/>
  <c r="D61" i="1"/>
  <c r="G61" i="1" s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D75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D102" i="1"/>
  <c r="G102" i="1"/>
  <c r="G103" i="1"/>
  <c r="G104" i="1"/>
  <c r="G105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D247" i="1"/>
  <c r="E247" i="1"/>
  <c r="F247" i="1"/>
  <c r="G247" i="1"/>
  <c r="G251" i="1"/>
  <c r="H251" i="1"/>
  <c r="G252" i="1"/>
  <c r="H252" i="1"/>
  <c r="H257" i="1" s="1"/>
  <c r="G253" i="1"/>
  <c r="H253" i="1"/>
  <c r="G254" i="1"/>
  <c r="H254" i="1"/>
  <c r="G255" i="1"/>
  <c r="H255" i="1"/>
  <c r="G256" i="1"/>
  <c r="H256" i="1"/>
  <c r="D257" i="1"/>
  <c r="E257" i="1"/>
  <c r="F257" i="1"/>
  <c r="G257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D273" i="1"/>
  <c r="G273" i="1" s="1"/>
  <c r="E273" i="1"/>
  <c r="F273" i="1"/>
  <c r="G277" i="1"/>
  <c r="G278" i="1"/>
  <c r="G279" i="1"/>
  <c r="G280" i="1"/>
  <c r="G281" i="1"/>
  <c r="G282" i="1"/>
  <c r="G283" i="1"/>
  <c r="G284" i="1"/>
  <c r="G285" i="1"/>
  <c r="G290" i="1"/>
  <c r="G291" i="1"/>
  <c r="G292" i="1"/>
  <c r="G293" i="1"/>
</calcChain>
</file>

<file path=xl/sharedStrings.xml><?xml version="1.0" encoding="utf-8"?>
<sst xmlns="http://schemas.openxmlformats.org/spreadsheetml/2006/main" count="484" uniqueCount="278">
  <si>
    <t>Responsable de Libre Acceso a la Información Pública (RAI)</t>
  </si>
  <si>
    <t>FERNANDO CARPIO MORENO,</t>
  </si>
  <si>
    <t>Sacos de langostas y centollas</t>
  </si>
  <si>
    <t>Paquetes de postes de madera</t>
  </si>
  <si>
    <t>Postes de madera</t>
  </si>
  <si>
    <t>Sacos de Carbón</t>
  </si>
  <si>
    <t>Totales</t>
  </si>
  <si>
    <t>Diciembre</t>
  </si>
  <si>
    <t>Noviembre</t>
  </si>
  <si>
    <t>Octubre</t>
  </si>
  <si>
    <t>5. Incautaciones de Carbón, hornos destruidos  y otros relacionados con el cuidado al medioambiente</t>
  </si>
  <si>
    <t>Armas Blancas</t>
  </si>
  <si>
    <t>Municiones</t>
  </si>
  <si>
    <t>Chagón</t>
  </si>
  <si>
    <t>Chilenas</t>
  </si>
  <si>
    <t>Galones de Gasoil</t>
  </si>
  <si>
    <t>Galones de Gasolina</t>
  </si>
  <si>
    <t>Libras de Cocaina</t>
  </si>
  <si>
    <t>Gramos de Crack</t>
  </si>
  <si>
    <t>Libras de  Marihuana</t>
  </si>
  <si>
    <t>4. Incautaciones de estupefacientes, armas de fuego, armas blancas,</t>
  </si>
  <si>
    <t>Autobús transportando ilegales</t>
  </si>
  <si>
    <t>Camiones  transportando mercancia ilegal</t>
  </si>
  <si>
    <t>Camionetas transportando mercancia ilegal</t>
  </si>
  <si>
    <t>Jeepetas sin documentos</t>
  </si>
  <si>
    <t>Jeepetas recuperadas</t>
  </si>
  <si>
    <t>Jeepetas transportando mercancia ilegal</t>
  </si>
  <si>
    <t>Carros transportando ilegales</t>
  </si>
  <si>
    <t>Carros transportando mercancia ilegal</t>
  </si>
  <si>
    <t>Motocicletas sin documentos</t>
  </si>
  <si>
    <t>Motocicletas recuperadas</t>
  </si>
  <si>
    <t>Motocicletas detenidas con mercancia ilegal</t>
  </si>
  <si>
    <t>Motocicletas transportando ilegales</t>
  </si>
  <si>
    <t>3. Incautaciones de Vehículos</t>
  </si>
  <si>
    <t>Cigarrillos Point (Paquetes  de 10 cajetillas de 20 unidades)</t>
  </si>
  <si>
    <t>Cigarrillos  Jailsalmer  (Paquetes  de 10 cajetillas de 20 unidades)</t>
  </si>
  <si>
    <t>Cigarrillos  Manchester (Paquetes  de 10 cajetillas de 20 unidades)</t>
  </si>
  <si>
    <t>Cigarrillos  Capital  (Paquetes  de 10 cajetillas de 20 unidades)</t>
  </si>
  <si>
    <t>Cigarrillos Comme il faut (Paquetes  de 10 cajetillas de 20 unidades)</t>
  </si>
  <si>
    <t>Cigarrillos Comme il faut (Paquetes  de 10 cajetillas de 10 unidades)</t>
  </si>
  <si>
    <t>En Unidades</t>
  </si>
  <si>
    <t>En Paquetes</t>
  </si>
  <si>
    <t>Cigarrillos de diferentes marcas y Esencias</t>
  </si>
  <si>
    <t>Refrescos (20 onzas)</t>
  </si>
  <si>
    <t>Jugos (20 onzas)</t>
  </si>
  <si>
    <t>Mimosa (Botellas de 750 ml)</t>
  </si>
  <si>
    <t>Maltas (20 onzas)</t>
  </si>
  <si>
    <t>Vino Tinto Campeón  (Botellas de 750 ml)</t>
  </si>
  <si>
    <t>Fardos de Agua (20 onzas)</t>
  </si>
  <si>
    <t>Ron Ring (Botellas de 750 ml)</t>
  </si>
  <si>
    <t>Ron Lord Mate (Botellas de 750 ml)</t>
  </si>
  <si>
    <t>Whisky Napoleón (Botellas de 750 ml)</t>
  </si>
  <si>
    <t>Whisky Green Label (Botellas de 750 ml)</t>
  </si>
  <si>
    <t>Whisky Barbancourt (Botellas de 750 ml)</t>
  </si>
  <si>
    <t>Whisky 8 P.M. (Botellas de 750 ml)</t>
  </si>
  <si>
    <t>Ron Marichell (Botella de 750ml)</t>
  </si>
  <si>
    <t>Ron Chevalier  (Botella de 750ml)</t>
  </si>
  <si>
    <t>Whisky Black Stone (Botella de 750ml)</t>
  </si>
  <si>
    <t>Cervezas Prestige, Heineken, Benedicta (Latas 355 ml)</t>
  </si>
  <si>
    <t>Bebidas energizantes  (Botellas de 750 ml)</t>
  </si>
  <si>
    <t>Ron Bakara (Botella de 750 ml)</t>
  </si>
  <si>
    <t>Whisky Oficce  (Botella de 750 ml)</t>
  </si>
  <si>
    <t>Whisky Gold  (Botella de 750 ml)</t>
  </si>
  <si>
    <t>Clerén (Galones)</t>
  </si>
  <si>
    <t>Whisky Chanlecer  (Botella de 750 ml)</t>
  </si>
  <si>
    <t>2.3. Bebidas Alcohólicas y Cigarrillos.</t>
  </si>
  <si>
    <t>Fundas de Cemento</t>
  </si>
  <si>
    <t>Sacos de tenis</t>
  </si>
  <si>
    <t>Pacas de ropa usada</t>
  </si>
  <si>
    <t>Planta Eléctrica</t>
  </si>
  <si>
    <t>Cuna</t>
  </si>
  <si>
    <t>Corrales</t>
  </si>
  <si>
    <t>Bocina</t>
  </si>
  <si>
    <t>Máquinas  de lavar vehículos</t>
  </si>
  <si>
    <t>Hieleras</t>
  </si>
  <si>
    <t>Bebedero</t>
  </si>
  <si>
    <t>Estante</t>
  </si>
  <si>
    <t>Colchón Inflable</t>
  </si>
  <si>
    <t>Plantas de música</t>
  </si>
  <si>
    <t>Aires acondicionados</t>
  </si>
  <si>
    <t>Planchas para el pelo</t>
  </si>
  <si>
    <t>Planchas</t>
  </si>
  <si>
    <t>Bicicletas</t>
  </si>
  <si>
    <t>Galón de Herbicida</t>
  </si>
  <si>
    <t>Asientos de bebeb</t>
  </si>
  <si>
    <t>Paquetes de cemento</t>
  </si>
  <si>
    <t>Coches para bebe</t>
  </si>
  <si>
    <t>Paquetes de derretido para piso</t>
  </si>
  <si>
    <t>Computadora portatil</t>
  </si>
  <si>
    <t>Frascos de silicona</t>
  </si>
  <si>
    <t>Amortiguadores de vehiculos</t>
  </si>
  <si>
    <t>Inversores</t>
  </si>
  <si>
    <t>Paquetes palomitas de maiz</t>
  </si>
  <si>
    <t>Carbón para hooka</t>
  </si>
  <si>
    <t>Sillas playeras</t>
  </si>
  <si>
    <t>Asientos de bebe</t>
  </si>
  <si>
    <t>Botellas de cloro</t>
  </si>
  <si>
    <t>Cucharones</t>
  </si>
  <si>
    <t>Toallas sanitarias</t>
  </si>
  <si>
    <t>Pañales</t>
  </si>
  <si>
    <t>Puertas polimetal</t>
  </si>
  <si>
    <t>Paquetes de desechables</t>
  </si>
  <si>
    <t>paquetes de bolsas plasticas</t>
  </si>
  <si>
    <t>Paquetes de bolsas plasticas</t>
  </si>
  <si>
    <t>Sacos de paquetes de bolsas plasticas</t>
  </si>
  <si>
    <t>Fertilizantes, pesticidas y herbicidas agrícolas</t>
  </si>
  <si>
    <t>Paquetes de platos desechables</t>
  </si>
  <si>
    <t>Celulares</t>
  </si>
  <si>
    <t>Bultos de Mochilas y Carteras</t>
  </si>
  <si>
    <t>Piezas de motor</t>
  </si>
  <si>
    <t>Maletas tipo mochila</t>
  </si>
  <si>
    <t>Cajas de ceramica</t>
  </si>
  <si>
    <t>Unidades de ceramica</t>
  </si>
  <si>
    <t>Fundas de cemento</t>
  </si>
  <si>
    <t>Fuentes de cargador para celular</t>
  </si>
  <si>
    <t>Pesos digitales de cocina</t>
  </si>
  <si>
    <t>Sacos de piezas de motor</t>
  </si>
  <si>
    <t>Bulto de Twister</t>
  </si>
  <si>
    <t>Planta de Agua</t>
  </si>
  <si>
    <t>Bultos de mochilas</t>
  </si>
  <si>
    <t>Bultos de zapatos</t>
  </si>
  <si>
    <t>Bujías</t>
  </si>
  <si>
    <t>Barras centrales</t>
  </si>
  <si>
    <t>Cajas de bolas</t>
  </si>
  <si>
    <t>Cables de cloches</t>
  </si>
  <si>
    <t xml:space="preserve">Fusibles </t>
  </si>
  <si>
    <t>Cubre polvo</t>
  </si>
  <si>
    <t>Piñas de motocicletas</t>
  </si>
  <si>
    <t>Terminales</t>
  </si>
  <si>
    <t>Bandas de frenos</t>
  </si>
  <si>
    <t>Paneles solares</t>
  </si>
  <si>
    <t>Quemadores de estufa</t>
  </si>
  <si>
    <t>Planta eléctrica</t>
  </si>
  <si>
    <t>Parachoques de carro</t>
  </si>
  <si>
    <t>Cajas con antenas de wifi marca Starlink</t>
  </si>
  <si>
    <t xml:space="preserve">Cajas con antenas de wifi </t>
  </si>
  <si>
    <t>Motor de arranque</t>
  </si>
  <si>
    <t>Baterias</t>
  </si>
  <si>
    <t>Paquetes de pañales</t>
  </si>
  <si>
    <t>Caja de bolas</t>
  </si>
  <si>
    <t>Motores de nevera</t>
  </si>
  <si>
    <t xml:space="preserve"> Baterías para motocicletas, </t>
  </si>
  <si>
    <t>Tablets marca LG</t>
  </si>
  <si>
    <t xml:space="preserve"> Cubitos (tuercas)</t>
  </si>
  <si>
    <t>Filtros de refrigeración</t>
  </si>
  <si>
    <t>Pistones de motocicletas</t>
  </si>
  <si>
    <t>Unidades de gas marca 410ª MAPP-GAS</t>
  </si>
  <si>
    <t>Paquetes de cables de frenos</t>
  </si>
  <si>
    <t>Fuentes de cargador armable</t>
  </si>
  <si>
    <t>Protectores de pantalla de teléfonos celulares</t>
  </si>
  <si>
    <t>Limpias vidrios</t>
  </si>
  <si>
    <t>Paquetes de cables de motocicletas</t>
  </si>
  <si>
    <t xml:space="preserve">Piñones de cambios </t>
  </si>
  <si>
    <t>Piezas de motocicletas</t>
  </si>
  <si>
    <t>Ambientadores de vehículos</t>
  </si>
  <si>
    <t>Caja de cargadores USB</t>
  </si>
  <si>
    <t>Colas de motocicleta</t>
  </si>
  <si>
    <t>Lámpara de 200w</t>
  </si>
  <si>
    <t>Hooka</t>
  </si>
  <si>
    <t>Puertas de Polimetal</t>
  </si>
  <si>
    <t>Gorra</t>
  </si>
  <si>
    <t>Bomba</t>
  </si>
  <si>
    <t>Parabolas</t>
  </si>
  <si>
    <t>Mouse de PC</t>
  </si>
  <si>
    <t xml:space="preserve"> Parábolas de internet</t>
  </si>
  <si>
    <t>Forros protectores para tablet</t>
  </si>
  <si>
    <t>Protectores de reloj inteligente</t>
  </si>
  <si>
    <t xml:space="preserve"> Forros protectores para celular</t>
  </si>
  <si>
    <t>Protectores de cámara para iPhone</t>
  </si>
  <si>
    <t>Cables tipo lightning para iPhone</t>
  </si>
  <si>
    <t>Audífonos</t>
  </si>
  <si>
    <t>Bultos con equipaje</t>
  </si>
  <si>
    <t>Prendas de vestir</t>
  </si>
  <si>
    <t>Caja de zapatos</t>
  </si>
  <si>
    <t>Pares de zapatos</t>
  </si>
  <si>
    <t>Maleta de ropa usada</t>
  </si>
  <si>
    <t xml:space="preserve">Bultos de ropa </t>
  </si>
  <si>
    <t>Productos higiene personal</t>
  </si>
  <si>
    <t>Medicamentos</t>
  </si>
  <si>
    <t>Total</t>
  </si>
  <si>
    <t>2.2. De Higiene, uso personal, medicamentos y otros.</t>
  </si>
  <si>
    <t>Saco de Remolacha</t>
  </si>
  <si>
    <t>Naranjas agrias</t>
  </si>
  <si>
    <t>Libras de carne de res</t>
  </si>
  <si>
    <t>Frascos de mayonesa</t>
  </si>
  <si>
    <t>Paquetes de apio</t>
  </si>
  <si>
    <t>Sobres de Jugo en polvo</t>
  </si>
  <si>
    <t>Sacos de hielo</t>
  </si>
  <si>
    <t>Limones</t>
  </si>
  <si>
    <t>Unidades de Limones</t>
  </si>
  <si>
    <t>Saco de limones</t>
  </si>
  <si>
    <t>Unidades de platanos</t>
  </si>
  <si>
    <t>Racimos de plátanos</t>
  </si>
  <si>
    <t>Sacos de plátano</t>
  </si>
  <si>
    <t>Unidades de guineos</t>
  </si>
  <si>
    <t>Saco de Guineos</t>
  </si>
  <si>
    <t>Paquetes de galletas</t>
  </si>
  <si>
    <t>Fundas de Pan</t>
  </si>
  <si>
    <t>Sacos de fundas de pan</t>
  </si>
  <si>
    <t>Fundas de Sal</t>
  </si>
  <si>
    <t>Paquetes de bolones</t>
  </si>
  <si>
    <t>Frascos Sazón en polvo</t>
  </si>
  <si>
    <t>Frascos Sazón líquido</t>
  </si>
  <si>
    <t xml:space="preserve">Sacos  de sazones </t>
  </si>
  <si>
    <t>Sardinas (Unidades)</t>
  </si>
  <si>
    <t>Avena (Libras)</t>
  </si>
  <si>
    <t>Salchichas (Paquetes de 36 unidades)</t>
  </si>
  <si>
    <t>Salami, Jamoneta(Unidades)</t>
  </si>
  <si>
    <t>Caja de macarrones</t>
  </si>
  <si>
    <t>Cubetas de pescado</t>
  </si>
  <si>
    <t>Caja Bacalao</t>
  </si>
  <si>
    <t>Libras de  Bacalao</t>
  </si>
  <si>
    <t>Cajas de  Bacalao</t>
  </si>
  <si>
    <t>Cajas de Arenque</t>
  </si>
  <si>
    <t>Paquetes de Chocolate</t>
  </si>
  <si>
    <t>Canasto de Tomates</t>
  </si>
  <si>
    <t>Pollo (Unidades)</t>
  </si>
  <si>
    <t>Paquetes de harina de maiz</t>
  </si>
  <si>
    <t>Paquetes de palomitas de maiz</t>
  </si>
  <si>
    <t>Latas de Petit pois</t>
  </si>
  <si>
    <t>Latas de maiz</t>
  </si>
  <si>
    <t>Sobres de café</t>
  </si>
  <si>
    <t>Paquetes de fosforos</t>
  </si>
  <si>
    <t>Paquetes de fósforos</t>
  </si>
  <si>
    <t>Paquetes de gelatina</t>
  </si>
  <si>
    <t>Latas de cocoa</t>
  </si>
  <si>
    <t>Catchup</t>
  </si>
  <si>
    <t>Paquetes de Hojuelas de maiz</t>
  </si>
  <si>
    <t>Saco de cocos</t>
  </si>
  <si>
    <t>Saco de Zanahorias</t>
  </si>
  <si>
    <t>Sacos de Pollo</t>
  </si>
  <si>
    <t>Unidades de tayota</t>
  </si>
  <si>
    <t>Sacos de pepinos</t>
  </si>
  <si>
    <t>Unidades de berengenas</t>
  </si>
  <si>
    <t>Sacos de Berengena</t>
  </si>
  <si>
    <t>Sacos de papa</t>
  </si>
  <si>
    <t>Sacos de repollo</t>
  </si>
  <si>
    <t>Paquetes de Harina de Maiz</t>
  </si>
  <si>
    <t>Paquetes de Pasta (spaguettis, coditos, fideos)</t>
  </si>
  <si>
    <t>Cartones de Huevos de 30 unidades</t>
  </si>
  <si>
    <t>Frascos de Vinagre</t>
  </si>
  <si>
    <t>Cajas de vinagre</t>
  </si>
  <si>
    <t>Fundas de ajies</t>
  </si>
  <si>
    <t>Sacos de Ajies</t>
  </si>
  <si>
    <t>Salsa Bella</t>
  </si>
  <si>
    <t xml:space="preserve">Sacos de Maiz </t>
  </si>
  <si>
    <t>Tarros de Mantequilla</t>
  </si>
  <si>
    <t>Aceite Sol de Oro (Medio Galón)</t>
  </si>
  <si>
    <t>Aceite Sol de Oro (Galón)</t>
  </si>
  <si>
    <t>Leche evaporada Bongu, bonle (Latas de 12 onzas)</t>
  </si>
  <si>
    <t>Paquetes de Sopita  (240 unidades)</t>
  </si>
  <si>
    <t>Libras de Habichuela (50 libras)</t>
  </si>
  <si>
    <t>Sacos de Cacao</t>
  </si>
  <si>
    <t>Sacos de Habichuela (50 libras)</t>
  </si>
  <si>
    <t>Sacos de Harina (120 libras)</t>
  </si>
  <si>
    <t>Sacos de azucar (50 libras)</t>
  </si>
  <si>
    <t>Sacos de arroz (25-125 Libras )</t>
  </si>
  <si>
    <t>Sacos de cebolla</t>
  </si>
  <si>
    <t>Sacos de ajo  (22 Libras )</t>
  </si>
  <si>
    <t>2.1 Comestibles.</t>
  </si>
  <si>
    <t>2. Incautaciones de comestibles y otros.</t>
  </si>
  <si>
    <t xml:space="preserve">Detenidos y enviados a Migración para fines de repatriación </t>
  </si>
  <si>
    <t>Colombianos</t>
  </si>
  <si>
    <t>Franceses</t>
  </si>
  <si>
    <t>Chinos</t>
  </si>
  <si>
    <t>Norteamericanos</t>
  </si>
  <si>
    <t>Niños/as (Haitianos/as)</t>
  </si>
  <si>
    <t>Mujeres (Haitianas)</t>
  </si>
  <si>
    <t>Hombres (Haitianos)</t>
  </si>
  <si>
    <t>1. Detenciones de extranjeros por encontrarse en territorio Dominicano de manera irregular.</t>
  </si>
  <si>
    <t>Descripción de Operaciones.</t>
  </si>
  <si>
    <t>Provincias: Dajabón, Independencia, Elías Piña, y Pedernales.</t>
  </si>
  <si>
    <t>trimestre Octubre - Diciembre 2023</t>
  </si>
  <si>
    <t>Informe estadístico de las operaciones realizadas por el CESFronT durante el</t>
  </si>
  <si>
    <t>Departamento de Estadísticas</t>
  </si>
  <si>
    <t>(CESFronT)</t>
  </si>
  <si>
    <t>CUERPO ESPECIALIZADO EN SEGURIDAD FRONTERIZA TERRESTRE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</si>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</sst>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sz val="11"/>
      <color theme="1"/>
      <name val="Aptos Narrow"/>
      <family val="2"/>
    </font>
    <font>
      <sz val="12"/>
      <name val="Arial Narrow"/>
      <family val="2"/>
    </font>
    <font>
      <sz val="12"/>
      <color theme="1"/>
      <name val="Aptos Narrow"/>
      <family val="2"/>
    </font>
    <font>
      <b/>
      <i/>
      <u/>
      <sz val="12"/>
      <color theme="1"/>
      <name val="Arial Narrow"/>
      <family val="2"/>
    </font>
    <font>
      <b/>
      <u/>
      <sz val="14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6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3" fontId="2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4" fontId="6" fillId="0" borderId="1" xfId="0" applyNumberFormat="1" applyFont="1" applyBorder="1"/>
    <xf numFmtId="0" fontId="7" fillId="0" borderId="0" xfId="0" applyFont="1" applyAlignment="1">
      <alignment horizontal="left" vertical="top" wrapText="1"/>
    </xf>
    <xf numFmtId="3" fontId="0" fillId="0" borderId="0" xfId="0" applyNumberFormat="1" applyAlignment="1">
      <alignment horizontal="center"/>
    </xf>
    <xf numFmtId="3" fontId="2" fillId="2" borderId="6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3" fontId="7" fillId="0" borderId="0" xfId="0" applyNumberFormat="1" applyFont="1"/>
    <xf numFmtId="0" fontId="7" fillId="0" borderId="0" xfId="0" applyFont="1" applyAlignment="1">
      <alignment horizontal="left"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6" fillId="0" borderId="7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3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6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/>
    <xf numFmtId="3" fontId="2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" fontId="0" fillId="0" borderId="1" xfId="0" applyNumberFormat="1" applyBorder="1"/>
    <xf numFmtId="0" fontId="6" fillId="0" borderId="1" xfId="0" applyFont="1" applyBorder="1"/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left" wrapText="1"/>
    </xf>
    <xf numFmtId="3" fontId="6" fillId="0" borderId="1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3" fontId="6" fillId="0" borderId="3" xfId="0" applyNumberFormat="1" applyFont="1" applyBorder="1" applyAlignment="1">
      <alignment horizontal="left" wrapText="1"/>
    </xf>
    <xf numFmtId="3" fontId="6" fillId="0" borderId="4" xfId="0" applyNumberFormat="1" applyFont="1" applyBorder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3" fontId="11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165653</xdr:colOff>
      <xdr:row>0</xdr:row>
      <xdr:rowOff>0</xdr:rowOff>
    </xdr:from>
    <xdr:ext cx="1584325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6A2E28E4-AC61-46FD-A4F2-03C43398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803" y="0"/>
          <a:ext cx="1584325" cy="933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89B4-6CE1-4E00-9204-8642DAB03F2A}">
  <dimension ref="A1:P301"/>
  <sheetViews>
    <sheetView showGridLines="0" tabSelected="1" topLeftCell="A274" zoomScale="115" zoomScaleNormal="115" workbookViewId="0">
      <selection activeCell="I116" sqref="I116"/>
    </sheetView>
  </sheetViews>
  <sheetFormatPr baseColWidth="10" defaultColWidth="14.7109375" defaultRowHeight="15.75" x14ac:dyDescent="0.25"/>
  <cols>
    <col min="1" max="1" width="20.42578125" style="2" customWidth="1"/>
    <col min="2" max="2" width="18.28515625" style="2" customWidth="1"/>
    <col min="3" max="3" width="18.28515625" style="1" customWidth="1"/>
    <col min="4" max="7" width="12.140625" customWidth="1"/>
  </cols>
  <sheetData>
    <row r="1" spans="1:15" x14ac:dyDescent="0.25">
      <c r="A1" s="65"/>
      <c r="B1" s="65"/>
      <c r="C1" s="134"/>
    </row>
    <row r="2" spans="1:15" x14ac:dyDescent="0.25">
      <c r="A2" s="65"/>
      <c r="B2" s="65"/>
      <c r="C2" s="134"/>
    </row>
    <row r="3" spans="1:15" x14ac:dyDescent="0.25">
      <c r="A3" s="65"/>
      <c r="B3" s="65"/>
      <c r="C3" s="134"/>
    </row>
    <row r="4" spans="1:15" x14ac:dyDescent="0.25">
      <c r="A4" s="65"/>
      <c r="B4" s="65"/>
      <c r="C4" s="134"/>
    </row>
    <row r="5" spans="1:15" x14ac:dyDescent="0.25">
      <c r="A5" s="65"/>
      <c r="B5" s="65"/>
      <c r="C5" s="134"/>
    </row>
    <row r="6" spans="1:15" x14ac:dyDescent="0.25">
      <c r="A6" s="131" t="s">
        <v>277</v>
      </c>
      <c r="B6" s="131"/>
      <c r="C6" s="131"/>
      <c r="D6" s="131"/>
      <c r="E6" s="131"/>
      <c r="F6" s="131"/>
      <c r="G6" s="131"/>
      <c r="H6" s="130"/>
      <c r="I6" s="130"/>
      <c r="J6" s="130"/>
    </row>
    <row r="7" spans="1:15" ht="18" x14ac:dyDescent="0.25">
      <c r="A7" s="133" t="s">
        <v>276</v>
      </c>
      <c r="B7" s="133"/>
      <c r="C7" s="133"/>
      <c r="D7" s="133"/>
      <c r="E7" s="133"/>
      <c r="F7" s="133"/>
      <c r="G7" s="133"/>
      <c r="H7" s="132"/>
      <c r="I7" s="132"/>
      <c r="J7" s="130"/>
    </row>
    <row r="8" spans="1:15" x14ac:dyDescent="0.25">
      <c r="A8" s="131" t="s">
        <v>275</v>
      </c>
      <c r="B8" s="131"/>
      <c r="C8" s="131"/>
      <c r="D8" s="131"/>
      <c r="E8" s="131"/>
      <c r="F8" s="131"/>
      <c r="G8" s="131"/>
      <c r="H8" s="130"/>
      <c r="I8" s="130"/>
      <c r="J8" s="130"/>
    </row>
    <row r="9" spans="1:15" x14ac:dyDescent="0.25">
      <c r="A9" s="129" t="s">
        <v>274</v>
      </c>
      <c r="B9" s="129"/>
      <c r="C9" s="129"/>
      <c r="D9" s="129"/>
      <c r="E9" s="129"/>
      <c r="F9" s="129"/>
      <c r="G9" s="129"/>
      <c r="H9" s="128"/>
      <c r="I9" s="128"/>
      <c r="J9" s="128"/>
    </row>
    <row r="10" spans="1:15" ht="18" x14ac:dyDescent="0.25">
      <c r="A10" s="127" t="s">
        <v>273</v>
      </c>
      <c r="B10" s="127"/>
      <c r="C10" s="127"/>
      <c r="D10" s="127"/>
      <c r="E10" s="127"/>
      <c r="F10" s="127"/>
      <c r="G10" s="127"/>
      <c r="H10" s="126"/>
      <c r="I10" s="126"/>
      <c r="J10" s="125"/>
    </row>
    <row r="11" spans="1:15" ht="18" x14ac:dyDescent="0.25">
      <c r="A11" s="127" t="s">
        <v>272</v>
      </c>
      <c r="B11" s="127"/>
      <c r="C11" s="127"/>
      <c r="D11" s="127"/>
      <c r="E11" s="127"/>
      <c r="F11" s="127"/>
      <c r="G11" s="127"/>
      <c r="H11" s="126"/>
      <c r="I11" s="126"/>
      <c r="J11" s="125"/>
    </row>
    <row r="12" spans="1:15" ht="18" x14ac:dyDescent="0.25">
      <c r="A12" s="127" t="s">
        <v>271</v>
      </c>
      <c r="B12" s="127"/>
      <c r="C12" s="127"/>
      <c r="D12" s="127"/>
      <c r="E12" s="127"/>
      <c r="F12" s="127"/>
      <c r="G12" s="127"/>
      <c r="H12" s="126"/>
      <c r="I12" s="126"/>
      <c r="J12" s="125"/>
    </row>
    <row r="13" spans="1:15" ht="18" x14ac:dyDescent="0.25">
      <c r="A13" s="125"/>
      <c r="B13" s="125"/>
      <c r="C13" s="125"/>
      <c r="D13" s="125"/>
      <c r="E13" s="125"/>
      <c r="H13" s="125"/>
      <c r="I13" s="125"/>
      <c r="J13" s="125"/>
    </row>
    <row r="14" spans="1:15" x14ac:dyDescent="0.25">
      <c r="A14" s="124"/>
      <c r="B14" s="124"/>
      <c r="C14" s="124"/>
      <c r="D14" s="124"/>
      <c r="E14" s="124"/>
      <c r="F14" s="124"/>
      <c r="G14" s="124"/>
      <c r="H14" s="123"/>
      <c r="I14" s="123"/>
      <c r="J14" s="123"/>
    </row>
    <row r="15" spans="1:15" x14ac:dyDescent="0.25">
      <c r="A15" s="122" t="s">
        <v>270</v>
      </c>
      <c r="B15" s="122"/>
      <c r="C15" s="122"/>
      <c r="D15" s="122"/>
      <c r="E15" s="122"/>
      <c r="F15" s="122"/>
      <c r="G15" s="122"/>
      <c r="H15" s="114"/>
      <c r="I15" s="114"/>
      <c r="J15" s="114"/>
      <c r="M15" s="119"/>
      <c r="N15" s="119"/>
      <c r="O15" s="119"/>
    </row>
    <row r="16" spans="1:15" s="113" customFormat="1" x14ac:dyDescent="0.25">
      <c r="A16" s="121" t="s">
        <v>269</v>
      </c>
      <c r="B16" s="120"/>
      <c r="C16" s="120"/>
      <c r="D16" s="120"/>
      <c r="E16" s="120"/>
      <c r="F16" s="120"/>
      <c r="G16" s="120"/>
      <c r="H16" s="114"/>
      <c r="I16" s="114"/>
      <c r="J16" s="111"/>
      <c r="K16" s="111"/>
      <c r="L16" s="111"/>
      <c r="M16" s="119"/>
      <c r="N16" s="119"/>
      <c r="O16" s="119"/>
    </row>
    <row r="17" spans="1:16" s="113" customFormat="1" x14ac:dyDescent="0.25">
      <c r="A17" s="118"/>
      <c r="B17" s="117"/>
      <c r="C17" s="116"/>
      <c r="D17" s="115" t="s">
        <v>9</v>
      </c>
      <c r="E17" s="115" t="s">
        <v>8</v>
      </c>
      <c r="F17" s="115" t="s">
        <v>7</v>
      </c>
      <c r="G17" s="115" t="s">
        <v>6</v>
      </c>
      <c r="H17" s="114"/>
      <c r="I17" s="114"/>
      <c r="J17" s="111"/>
      <c r="K17" s="111"/>
      <c r="L17" s="111"/>
      <c r="M17" s="112"/>
      <c r="N17" s="112"/>
      <c r="O17" s="112"/>
      <c r="P17"/>
    </row>
    <row r="18" spans="1:16" x14ac:dyDescent="0.25">
      <c r="A18" s="106" t="s">
        <v>268</v>
      </c>
      <c r="B18" s="106"/>
      <c r="C18" s="106"/>
      <c r="D18" s="6">
        <v>768</v>
      </c>
      <c r="E18" s="71">
        <v>1179</v>
      </c>
      <c r="F18" s="71">
        <v>738</v>
      </c>
      <c r="G18" s="71">
        <f>SUM(D18:F18)</f>
        <v>2685</v>
      </c>
      <c r="H18" s="68"/>
      <c r="I18" s="68"/>
      <c r="J18" s="111"/>
      <c r="K18" s="111"/>
      <c r="L18" s="111"/>
      <c r="M18" s="112"/>
      <c r="N18" s="112"/>
      <c r="O18" s="112"/>
    </row>
    <row r="19" spans="1:16" x14ac:dyDescent="0.25">
      <c r="A19" s="106" t="s">
        <v>267</v>
      </c>
      <c r="B19" s="106"/>
      <c r="C19" s="106"/>
      <c r="D19" s="6">
        <v>219</v>
      </c>
      <c r="E19" s="71">
        <v>294</v>
      </c>
      <c r="F19" s="71">
        <v>217</v>
      </c>
      <c r="G19" s="71">
        <f>SUM(D19:F19)</f>
        <v>730</v>
      </c>
      <c r="H19" s="68"/>
      <c r="I19" s="68"/>
      <c r="J19" s="111"/>
      <c r="K19" s="111"/>
      <c r="L19" s="111"/>
      <c r="M19" s="110"/>
      <c r="N19" s="110"/>
      <c r="O19" s="110"/>
    </row>
    <row r="20" spans="1:16" x14ac:dyDescent="0.25">
      <c r="A20" s="106" t="s">
        <v>266</v>
      </c>
      <c r="B20" s="106"/>
      <c r="C20" s="106"/>
      <c r="D20" s="6">
        <v>41</v>
      </c>
      <c r="E20" s="71">
        <v>51</v>
      </c>
      <c r="F20" s="71">
        <v>41</v>
      </c>
      <c r="G20" s="71">
        <f>SUM(D20:F20)</f>
        <v>133</v>
      </c>
      <c r="H20" s="68"/>
      <c r="I20" s="68"/>
      <c r="J20" s="111"/>
      <c r="K20" s="111"/>
      <c r="L20" s="111"/>
      <c r="M20" s="110"/>
      <c r="N20" s="110"/>
      <c r="O20" s="110"/>
    </row>
    <row r="21" spans="1:16" x14ac:dyDescent="0.25">
      <c r="A21" s="106" t="s">
        <v>265</v>
      </c>
      <c r="B21" s="106"/>
      <c r="C21" s="106"/>
      <c r="D21" s="6">
        <v>1</v>
      </c>
      <c r="E21" s="71"/>
      <c r="F21" s="71">
        <v>1</v>
      </c>
      <c r="G21" s="71">
        <f>SUM(D21:F21)</f>
        <v>2</v>
      </c>
      <c r="H21" s="68"/>
      <c r="I21" s="68"/>
      <c r="J21" s="68"/>
      <c r="M21" s="110"/>
      <c r="N21" s="110"/>
      <c r="O21" s="110"/>
    </row>
    <row r="22" spans="1:16" x14ac:dyDescent="0.25">
      <c r="A22" s="109" t="s">
        <v>264</v>
      </c>
      <c r="B22" s="108"/>
      <c r="C22" s="107"/>
      <c r="D22" s="71"/>
      <c r="E22" s="71">
        <v>2</v>
      </c>
      <c r="F22" s="71"/>
      <c r="G22" s="71">
        <f>SUM(D22:F22)</f>
        <v>2</v>
      </c>
      <c r="H22" s="68"/>
      <c r="I22" s="68"/>
      <c r="J22" s="68"/>
      <c r="M22" s="105"/>
      <c r="N22" s="105"/>
      <c r="O22" s="105"/>
    </row>
    <row r="23" spans="1:16" x14ac:dyDescent="0.25">
      <c r="A23" s="106" t="s">
        <v>263</v>
      </c>
      <c r="B23" s="106"/>
      <c r="C23" s="106"/>
      <c r="D23" s="6">
        <v>2</v>
      </c>
      <c r="E23" s="71"/>
      <c r="F23" s="71"/>
      <c r="G23" s="71">
        <f>SUM(D23:F23)</f>
        <v>2</v>
      </c>
      <c r="H23" s="68"/>
      <c r="I23" s="68"/>
      <c r="J23" s="68"/>
      <c r="M23" s="105"/>
      <c r="N23" s="105"/>
      <c r="O23" s="105"/>
    </row>
    <row r="24" spans="1:16" x14ac:dyDescent="0.25">
      <c r="A24" s="106" t="s">
        <v>262</v>
      </c>
      <c r="B24" s="106"/>
      <c r="C24" s="106"/>
      <c r="D24" s="6"/>
      <c r="E24" s="71"/>
      <c r="F24" s="71">
        <v>1</v>
      </c>
      <c r="G24" s="71">
        <f>SUM(D24:F24)</f>
        <v>1</v>
      </c>
      <c r="H24" s="68"/>
      <c r="I24" s="68"/>
      <c r="J24" s="68"/>
      <c r="M24" s="105"/>
      <c r="N24" s="105"/>
      <c r="O24" s="105"/>
    </row>
    <row r="25" spans="1:16" x14ac:dyDescent="0.25">
      <c r="A25" s="104" t="s">
        <v>261</v>
      </c>
      <c r="B25" s="104"/>
      <c r="C25" s="104"/>
      <c r="D25" s="103">
        <f>SUM(D18:D24)</f>
        <v>1031</v>
      </c>
      <c r="E25" s="103">
        <f>SUM(E18:E24)</f>
        <v>1526</v>
      </c>
      <c r="F25" s="103">
        <f>SUM(F18:F24)</f>
        <v>998</v>
      </c>
      <c r="G25" s="103">
        <f>SUM(D25:F25)</f>
        <v>3555</v>
      </c>
      <c r="H25" s="101"/>
      <c r="I25" s="101"/>
      <c r="J25" s="101"/>
      <c r="M25" s="29"/>
      <c r="N25" s="29"/>
      <c r="O25" s="29"/>
    </row>
    <row r="26" spans="1:16" x14ac:dyDescent="0.25">
      <c r="A26" s="102"/>
      <c r="B26" s="102"/>
      <c r="C26" s="102"/>
      <c r="D26" s="101"/>
      <c r="E26" s="101"/>
      <c r="F26" s="101"/>
      <c r="G26" s="101"/>
      <c r="H26" s="101"/>
      <c r="I26" s="101"/>
      <c r="J26" s="101"/>
      <c r="M26" s="29"/>
      <c r="N26" s="29"/>
      <c r="O26" s="29"/>
    </row>
    <row r="27" spans="1:16" x14ac:dyDescent="0.25">
      <c r="A27" s="102"/>
      <c r="B27" s="102"/>
      <c r="C27" s="102"/>
      <c r="D27" s="101"/>
      <c r="E27" s="101"/>
      <c r="F27" s="101"/>
      <c r="G27" s="101"/>
      <c r="H27" s="101"/>
      <c r="I27" s="101"/>
      <c r="J27" s="101"/>
      <c r="M27" s="29"/>
      <c r="N27" s="29"/>
      <c r="O27" s="29"/>
    </row>
    <row r="28" spans="1:16" ht="15" customHeight="1" x14ac:dyDescent="0.25">
      <c r="A28" s="15" t="s">
        <v>260</v>
      </c>
      <c r="B28" s="15"/>
      <c r="C28" s="15"/>
      <c r="D28" s="17" t="s">
        <v>9</v>
      </c>
      <c r="E28" s="17" t="s">
        <v>8</v>
      </c>
      <c r="F28" s="17" t="s">
        <v>7</v>
      </c>
      <c r="G28" s="17" t="s">
        <v>6</v>
      </c>
      <c r="H28" s="30"/>
      <c r="I28" s="30"/>
      <c r="J28" s="30"/>
      <c r="M28" s="29"/>
      <c r="N28" s="29"/>
      <c r="O28" s="29"/>
    </row>
    <row r="29" spans="1:16" x14ac:dyDescent="0.25">
      <c r="A29" s="15"/>
      <c r="B29" s="15"/>
      <c r="C29" s="15"/>
      <c r="D29" s="14"/>
      <c r="E29" s="14"/>
      <c r="F29" s="14"/>
      <c r="G29" s="14"/>
      <c r="H29" s="30"/>
      <c r="I29" s="30"/>
      <c r="J29" s="30"/>
      <c r="M29" s="29"/>
      <c r="N29" s="29"/>
      <c r="O29" s="29"/>
    </row>
    <row r="30" spans="1:16" x14ac:dyDescent="0.25">
      <c r="A30" s="100" t="s">
        <v>259</v>
      </c>
      <c r="B30" s="99"/>
      <c r="C30" s="99"/>
      <c r="D30" s="99"/>
      <c r="E30" s="99"/>
      <c r="F30" s="99"/>
      <c r="G30" s="98"/>
      <c r="H30" s="30"/>
      <c r="I30" s="30"/>
      <c r="J30" s="30"/>
      <c r="M30" s="83"/>
      <c r="N30" s="83"/>
      <c r="O30" s="83"/>
    </row>
    <row r="31" spans="1:16" x14ac:dyDescent="0.25">
      <c r="A31" s="97" t="s">
        <v>258</v>
      </c>
      <c r="B31" s="97"/>
      <c r="C31" s="97"/>
      <c r="D31" s="6">
        <v>1</v>
      </c>
      <c r="E31" s="71">
        <v>33</v>
      </c>
      <c r="F31" s="71">
        <v>124</v>
      </c>
      <c r="G31" s="71">
        <f>SUM(D31:F31)</f>
        <v>158</v>
      </c>
      <c r="M31" s="83"/>
      <c r="N31" s="83"/>
      <c r="O31" s="83"/>
    </row>
    <row r="32" spans="1:16" x14ac:dyDescent="0.25">
      <c r="A32" s="97" t="s">
        <v>257</v>
      </c>
      <c r="B32" s="97"/>
      <c r="C32" s="97"/>
      <c r="D32" s="6">
        <v>230.5</v>
      </c>
      <c r="E32" s="71"/>
      <c r="F32" s="71"/>
      <c r="G32" s="71">
        <f>SUM(D32:F32)</f>
        <v>230.5</v>
      </c>
      <c r="M32" s="83"/>
      <c r="N32" s="83"/>
      <c r="O32" s="83"/>
    </row>
    <row r="33" spans="1:15" x14ac:dyDescent="0.25">
      <c r="A33" s="97" t="s">
        <v>256</v>
      </c>
      <c r="B33" s="97"/>
      <c r="C33" s="97"/>
      <c r="D33" s="71">
        <f>14+99</f>
        <v>113</v>
      </c>
      <c r="E33" s="71">
        <f>299+268</f>
        <v>567</v>
      </c>
      <c r="F33" s="71">
        <f>54+39+260+4+14+4.2</f>
        <v>375.2</v>
      </c>
      <c r="G33" s="71">
        <f>SUM(D33:F33)</f>
        <v>1055.2</v>
      </c>
      <c r="H33" s="68"/>
      <c r="I33" s="68"/>
      <c r="M33" s="83"/>
      <c r="N33" s="83"/>
      <c r="O33" s="83"/>
    </row>
    <row r="34" spans="1:15" x14ac:dyDescent="0.25">
      <c r="A34" s="97" t="s">
        <v>255</v>
      </c>
      <c r="B34" s="97"/>
      <c r="C34" s="97"/>
      <c r="D34" s="6">
        <v>28.5</v>
      </c>
      <c r="E34" s="71"/>
      <c r="F34" s="71"/>
      <c r="G34" s="71">
        <f>SUM(D34:F34)</f>
        <v>28.5</v>
      </c>
      <c r="M34" s="83"/>
      <c r="N34" s="83"/>
      <c r="O34" s="83"/>
    </row>
    <row r="35" spans="1:15" x14ac:dyDescent="0.25">
      <c r="A35" s="7" t="s">
        <v>254</v>
      </c>
      <c r="B35" s="7"/>
      <c r="C35" s="7"/>
      <c r="D35" s="6">
        <v>37.799999999999997</v>
      </c>
      <c r="E35" s="71">
        <v>9</v>
      </c>
      <c r="F35" s="71"/>
      <c r="G35" s="71">
        <f>SUM(D35:F35)</f>
        <v>46.8</v>
      </c>
      <c r="M35" s="27"/>
      <c r="N35" s="27"/>
      <c r="O35" s="27"/>
    </row>
    <row r="36" spans="1:15" x14ac:dyDescent="0.25">
      <c r="A36" s="7" t="s">
        <v>253</v>
      </c>
      <c r="B36" s="7"/>
      <c r="C36" s="7"/>
      <c r="D36" s="96">
        <v>333.66666666666669</v>
      </c>
      <c r="E36" s="71">
        <v>1</v>
      </c>
      <c r="F36" s="71"/>
      <c r="G36" s="71">
        <f>SUM(D36:F36)</f>
        <v>334.66666666666669</v>
      </c>
      <c r="M36" s="38"/>
      <c r="N36" s="38"/>
      <c r="O36" s="38"/>
    </row>
    <row r="37" spans="1:15" x14ac:dyDescent="0.25">
      <c r="A37" s="86" t="s">
        <v>252</v>
      </c>
      <c r="B37" s="85"/>
      <c r="C37" s="84"/>
      <c r="D37" s="6">
        <v>50</v>
      </c>
      <c r="E37" s="71"/>
      <c r="F37" s="71"/>
      <c r="G37" s="71">
        <f>SUM(D37:F37)</f>
        <v>50</v>
      </c>
      <c r="M37" s="43"/>
      <c r="N37" s="43"/>
      <c r="O37" s="43"/>
    </row>
    <row r="38" spans="1:15" x14ac:dyDescent="0.25">
      <c r="A38" s="7" t="s">
        <v>251</v>
      </c>
      <c r="B38" s="7"/>
      <c r="C38" s="7"/>
      <c r="D38" s="6">
        <v>8</v>
      </c>
      <c r="E38" s="71"/>
      <c r="F38" s="71"/>
      <c r="G38" s="71">
        <f>SUM(D38:F38)</f>
        <v>8</v>
      </c>
      <c r="M38" s="38"/>
      <c r="N38" s="38"/>
      <c r="O38" s="38"/>
    </row>
    <row r="39" spans="1:15" x14ac:dyDescent="0.25">
      <c r="A39" s="25" t="s">
        <v>250</v>
      </c>
      <c r="B39" s="25"/>
      <c r="C39" s="25"/>
      <c r="D39" s="6">
        <v>26.45</v>
      </c>
      <c r="E39" s="71">
        <v>260</v>
      </c>
      <c r="F39" s="71">
        <v>184</v>
      </c>
      <c r="G39" s="71">
        <f>SUM(D39:F39)</f>
        <v>470.45</v>
      </c>
      <c r="M39" s="38"/>
      <c r="N39" s="38"/>
      <c r="O39" s="38"/>
    </row>
    <row r="40" spans="1:15" x14ac:dyDescent="0.25">
      <c r="A40" s="25" t="s">
        <v>249</v>
      </c>
      <c r="B40" s="25"/>
      <c r="C40" s="25"/>
      <c r="D40" s="6">
        <v>42</v>
      </c>
      <c r="E40" s="71">
        <v>447</v>
      </c>
      <c r="F40" s="71">
        <v>316</v>
      </c>
      <c r="G40" s="71">
        <f>SUM(D40:F40)</f>
        <v>805</v>
      </c>
    </row>
    <row r="41" spans="1:15" x14ac:dyDescent="0.25">
      <c r="A41" s="25" t="s">
        <v>248</v>
      </c>
      <c r="B41" s="25"/>
      <c r="C41" s="25"/>
      <c r="D41" s="6">
        <v>59</v>
      </c>
      <c r="E41" s="71">
        <f>26+2</f>
        <v>28</v>
      </c>
      <c r="F41" s="71">
        <v>22</v>
      </c>
      <c r="G41" s="71">
        <f>SUM(D41:F41)</f>
        <v>109</v>
      </c>
      <c r="M41" s="62"/>
      <c r="N41" s="62"/>
      <c r="O41" s="62"/>
    </row>
    <row r="42" spans="1:15" x14ac:dyDescent="0.25">
      <c r="A42" s="25" t="s">
        <v>247</v>
      </c>
      <c r="B42" s="25"/>
      <c r="C42" s="25"/>
      <c r="D42" s="6">
        <v>44</v>
      </c>
      <c r="E42" s="71">
        <v>8</v>
      </c>
      <c r="F42" s="71">
        <v>1</v>
      </c>
      <c r="G42" s="71">
        <f>SUM(D42:F42)</f>
        <v>53</v>
      </c>
      <c r="H42" s="43"/>
      <c r="I42" s="43"/>
      <c r="J42" s="43"/>
      <c r="M42" s="62"/>
      <c r="N42" s="62"/>
      <c r="O42" s="62"/>
    </row>
    <row r="43" spans="1:15" x14ac:dyDescent="0.25">
      <c r="A43" s="25" t="s">
        <v>246</v>
      </c>
      <c r="B43" s="25"/>
      <c r="C43" s="25"/>
      <c r="D43" s="6">
        <v>10</v>
      </c>
      <c r="E43" s="71"/>
      <c r="F43" s="71"/>
      <c r="G43" s="71">
        <f>SUM(D43:F43)</f>
        <v>10</v>
      </c>
      <c r="M43" s="62"/>
      <c r="N43" s="62"/>
      <c r="O43" s="62"/>
    </row>
    <row r="44" spans="1:15" x14ac:dyDescent="0.25">
      <c r="A44" s="60" t="s">
        <v>245</v>
      </c>
      <c r="B44" s="59"/>
      <c r="C44" s="58"/>
      <c r="D44" s="6">
        <v>6</v>
      </c>
      <c r="E44" s="71"/>
      <c r="F44" s="71"/>
      <c r="G44" s="71">
        <f>SUM(D44:F44)</f>
        <v>6</v>
      </c>
      <c r="M44" s="62"/>
      <c r="N44" s="62"/>
      <c r="O44" s="62"/>
    </row>
    <row r="45" spans="1:15" x14ac:dyDescent="0.25">
      <c r="A45" s="26" t="s">
        <v>244</v>
      </c>
      <c r="B45" s="26"/>
      <c r="C45" s="26"/>
      <c r="D45" s="6">
        <v>555</v>
      </c>
      <c r="E45" s="71">
        <v>292</v>
      </c>
      <c r="F45" s="71">
        <v>55</v>
      </c>
      <c r="G45" s="71">
        <f>SUM(D45:F45)</f>
        <v>902</v>
      </c>
      <c r="M45" s="62"/>
      <c r="N45" s="62"/>
      <c r="O45" s="62"/>
    </row>
    <row r="46" spans="1:15" x14ac:dyDescent="0.25">
      <c r="A46" s="60" t="s">
        <v>243</v>
      </c>
      <c r="B46" s="59"/>
      <c r="C46" s="58"/>
      <c r="D46" s="6">
        <v>172.5</v>
      </c>
      <c r="E46" s="71"/>
      <c r="F46" s="71"/>
      <c r="G46" s="71">
        <f>SUM(D46:F46)</f>
        <v>172.5</v>
      </c>
      <c r="M46" s="27"/>
      <c r="N46" s="27"/>
      <c r="O46" s="27"/>
    </row>
    <row r="47" spans="1:15" x14ac:dyDescent="0.25">
      <c r="A47" s="86" t="s">
        <v>242</v>
      </c>
      <c r="B47" s="85"/>
      <c r="C47" s="84"/>
      <c r="D47" s="71">
        <v>4</v>
      </c>
      <c r="E47" s="71"/>
      <c r="F47" s="71"/>
      <c r="G47" s="71">
        <f>SUM(D47:F47)</f>
        <v>4</v>
      </c>
      <c r="H47" s="43"/>
      <c r="I47" s="43"/>
      <c r="J47" s="43"/>
    </row>
    <row r="48" spans="1:15" x14ac:dyDescent="0.25">
      <c r="A48" s="60" t="s">
        <v>241</v>
      </c>
      <c r="B48" s="59"/>
      <c r="C48" s="58"/>
      <c r="D48" s="6">
        <v>9</v>
      </c>
      <c r="E48" s="71"/>
      <c r="F48" s="71"/>
      <c r="G48" s="71">
        <f>SUM(D48:F48)</f>
        <v>9</v>
      </c>
      <c r="H48" s="43"/>
      <c r="I48" s="43"/>
      <c r="J48" s="43"/>
      <c r="M48" s="18"/>
      <c r="N48" s="18"/>
      <c r="O48" s="18"/>
    </row>
    <row r="49" spans="1:15" x14ac:dyDescent="0.25">
      <c r="A49" s="26" t="s">
        <v>240</v>
      </c>
      <c r="B49" s="26"/>
      <c r="C49" s="26"/>
      <c r="D49" s="6">
        <v>2</v>
      </c>
      <c r="E49" s="71"/>
      <c r="F49" s="71"/>
      <c r="G49" s="71">
        <f>SUM(D49:F49)</f>
        <v>2</v>
      </c>
      <c r="M49" s="27"/>
      <c r="N49" s="27"/>
      <c r="O49" s="27"/>
    </row>
    <row r="50" spans="1:15" x14ac:dyDescent="0.25">
      <c r="A50" s="25" t="s">
        <v>239</v>
      </c>
      <c r="B50" s="25"/>
      <c r="C50" s="25"/>
      <c r="D50" s="71">
        <f>+(317070/30)</f>
        <v>10569</v>
      </c>
      <c r="E50" s="71">
        <v>179</v>
      </c>
      <c r="F50" s="71"/>
      <c r="G50" s="71">
        <f>SUM(D50:F50)</f>
        <v>10748</v>
      </c>
      <c r="M50" s="27"/>
      <c r="N50" s="27"/>
      <c r="O50" s="27"/>
    </row>
    <row r="51" spans="1:15" x14ac:dyDescent="0.25">
      <c r="A51" s="86" t="s">
        <v>238</v>
      </c>
      <c r="B51" s="85"/>
      <c r="C51" s="84"/>
      <c r="D51" s="71">
        <v>2575</v>
      </c>
      <c r="E51" s="71">
        <v>149</v>
      </c>
      <c r="F51" s="71"/>
      <c r="G51" s="71">
        <f>SUM(D51:F51)</f>
        <v>2724</v>
      </c>
      <c r="H51" s="43"/>
      <c r="I51" s="43"/>
      <c r="J51" s="43"/>
      <c r="M51" s="27"/>
      <c r="N51" s="27"/>
      <c r="O51" s="27"/>
    </row>
    <row r="52" spans="1:15" x14ac:dyDescent="0.25">
      <c r="A52" s="86" t="s">
        <v>237</v>
      </c>
      <c r="B52" s="85"/>
      <c r="C52" s="84"/>
      <c r="D52" s="71"/>
      <c r="E52" s="71">
        <v>12</v>
      </c>
      <c r="F52" s="71"/>
      <c r="G52" s="71">
        <f>SUM(D52:F52)</f>
        <v>12</v>
      </c>
      <c r="H52" s="43"/>
      <c r="I52" s="43"/>
      <c r="J52" s="43"/>
      <c r="M52" s="27"/>
      <c r="N52" s="27"/>
      <c r="O52" s="27"/>
    </row>
    <row r="53" spans="1:15" x14ac:dyDescent="0.25">
      <c r="A53" s="86" t="s">
        <v>236</v>
      </c>
      <c r="B53" s="85"/>
      <c r="C53" s="84"/>
      <c r="D53">
        <v>20.5</v>
      </c>
      <c r="E53" s="71"/>
      <c r="F53" s="71"/>
      <c r="G53" s="71">
        <f>SUM(D53:F53)</f>
        <v>20.5</v>
      </c>
      <c r="H53" s="43"/>
      <c r="I53" s="43"/>
      <c r="J53" s="43"/>
    </row>
    <row r="54" spans="1:15" x14ac:dyDescent="0.25">
      <c r="A54" s="86" t="s">
        <v>235</v>
      </c>
      <c r="B54" s="85"/>
      <c r="C54" s="84"/>
      <c r="D54" s="6">
        <v>38</v>
      </c>
      <c r="E54" s="71"/>
      <c r="F54" s="71"/>
      <c r="G54" s="71">
        <f>SUM(D54:F54)</f>
        <v>38</v>
      </c>
      <c r="H54" s="43"/>
      <c r="I54" s="43"/>
      <c r="J54" s="43"/>
      <c r="M54" s="27"/>
      <c r="N54" s="27"/>
      <c r="O54" s="27"/>
    </row>
    <row r="55" spans="1:15" x14ac:dyDescent="0.25">
      <c r="A55" s="86" t="s">
        <v>234</v>
      </c>
      <c r="B55" s="85"/>
      <c r="C55" s="84"/>
      <c r="D55" s="6">
        <v>2</v>
      </c>
      <c r="E55" s="71"/>
      <c r="F55" s="71"/>
      <c r="G55" s="71">
        <f>SUM(D55:F55)</f>
        <v>2</v>
      </c>
      <c r="H55" s="43"/>
      <c r="I55" s="43"/>
      <c r="J55" s="43"/>
    </row>
    <row r="56" spans="1:15" x14ac:dyDescent="0.25">
      <c r="A56" s="60" t="s">
        <v>233</v>
      </c>
      <c r="B56" s="59"/>
      <c r="C56" s="58"/>
      <c r="D56" s="6">
        <v>30</v>
      </c>
      <c r="E56" s="71"/>
      <c r="F56" s="71"/>
      <c r="G56" s="71">
        <f>SUM(D56:F56)</f>
        <v>30</v>
      </c>
      <c r="H56" s="43"/>
      <c r="I56" s="43"/>
      <c r="J56" s="43"/>
    </row>
    <row r="57" spans="1:15" x14ac:dyDescent="0.25">
      <c r="A57" s="24" t="s">
        <v>232</v>
      </c>
      <c r="B57" s="23" t="s">
        <v>232</v>
      </c>
      <c r="C57" s="22" t="s">
        <v>232</v>
      </c>
      <c r="D57" s="6">
        <v>3</v>
      </c>
      <c r="E57" s="71"/>
      <c r="F57" s="71"/>
      <c r="G57" s="71">
        <f>SUM(D57:F57)</f>
        <v>3</v>
      </c>
      <c r="H57" s="43"/>
      <c r="I57" s="43"/>
      <c r="J57" s="43"/>
    </row>
    <row r="58" spans="1:15" x14ac:dyDescent="0.25">
      <c r="A58" s="86" t="s">
        <v>231</v>
      </c>
      <c r="B58" s="85"/>
      <c r="C58" s="84"/>
      <c r="D58" s="71">
        <v>50</v>
      </c>
      <c r="E58" s="71"/>
      <c r="F58" s="71"/>
      <c r="G58" s="71">
        <f>SUM(D58:F58)</f>
        <v>50</v>
      </c>
      <c r="H58" s="43"/>
      <c r="I58" s="43"/>
      <c r="J58" s="43"/>
    </row>
    <row r="59" spans="1:15" x14ac:dyDescent="0.25">
      <c r="A59" s="86" t="s">
        <v>230</v>
      </c>
      <c r="B59" s="85"/>
      <c r="C59" s="84"/>
      <c r="D59" s="6">
        <v>7</v>
      </c>
      <c r="E59" s="71"/>
      <c r="F59" s="71"/>
      <c r="G59" s="71">
        <f>SUM(D59:F59)</f>
        <v>7</v>
      </c>
      <c r="H59" s="43"/>
      <c r="I59" s="43"/>
      <c r="J59" s="43"/>
      <c r="M59" s="27"/>
      <c r="N59" s="27"/>
      <c r="O59" s="27"/>
    </row>
    <row r="60" spans="1:15" x14ac:dyDescent="0.25">
      <c r="A60" s="24" t="s">
        <v>229</v>
      </c>
      <c r="B60" s="23" t="s">
        <v>229</v>
      </c>
      <c r="C60" s="22" t="s">
        <v>229</v>
      </c>
      <c r="D60" s="6">
        <v>13.5</v>
      </c>
      <c r="E60" s="71"/>
      <c r="F60" s="71"/>
      <c r="G60" s="71">
        <f>SUM(D60:F60)</f>
        <v>13.5</v>
      </c>
      <c r="H60" s="43"/>
      <c r="I60" s="43"/>
      <c r="J60" s="43"/>
      <c r="M60" s="18"/>
      <c r="N60" s="18"/>
      <c r="O60" s="18"/>
    </row>
    <row r="61" spans="1:15" x14ac:dyDescent="0.25">
      <c r="A61" s="24" t="s">
        <v>228</v>
      </c>
      <c r="B61" s="23" t="s">
        <v>228</v>
      </c>
      <c r="C61" s="22" t="s">
        <v>228</v>
      </c>
      <c r="D61" s="6">
        <f>133+82</f>
        <v>215</v>
      </c>
      <c r="E61" s="71">
        <v>1</v>
      </c>
      <c r="F61" s="71"/>
      <c r="G61" s="71">
        <f>SUM(D61:F61)</f>
        <v>216</v>
      </c>
      <c r="H61" s="43"/>
      <c r="I61" s="43"/>
      <c r="J61" s="43"/>
      <c r="M61" s="18"/>
      <c r="N61" s="18"/>
      <c r="O61" s="18"/>
    </row>
    <row r="62" spans="1:15" x14ac:dyDescent="0.25">
      <c r="A62" s="24" t="s">
        <v>227</v>
      </c>
      <c r="B62" s="23" t="s">
        <v>227</v>
      </c>
      <c r="C62" s="22" t="s">
        <v>227</v>
      </c>
      <c r="D62" s="6">
        <v>81</v>
      </c>
      <c r="E62" s="71"/>
      <c r="F62" s="71"/>
      <c r="G62" s="71">
        <f>SUM(D62:F62)</f>
        <v>81</v>
      </c>
      <c r="H62" s="43"/>
      <c r="I62" s="43"/>
      <c r="J62" s="43"/>
      <c r="M62" s="18"/>
      <c r="N62" s="18"/>
      <c r="O62" s="18"/>
    </row>
    <row r="63" spans="1:15" x14ac:dyDescent="0.25">
      <c r="A63" s="21" t="s">
        <v>226</v>
      </c>
      <c r="B63" s="20"/>
      <c r="C63" s="19"/>
      <c r="D63" s="6">
        <v>75</v>
      </c>
      <c r="E63" s="71">
        <v>576</v>
      </c>
      <c r="F63" s="71"/>
      <c r="G63" s="71">
        <f>SUM(D63:F63)</f>
        <v>651</v>
      </c>
      <c r="H63" s="43"/>
      <c r="I63" s="43"/>
      <c r="J63" s="43"/>
      <c r="M63" s="18"/>
      <c r="N63" s="18"/>
      <c r="O63" s="18"/>
    </row>
    <row r="64" spans="1:15" x14ac:dyDescent="0.25">
      <c r="A64" s="24" t="s">
        <v>225</v>
      </c>
      <c r="B64" s="23" t="s">
        <v>225</v>
      </c>
      <c r="C64" s="22" t="s">
        <v>225</v>
      </c>
      <c r="D64" s="6">
        <v>2</v>
      </c>
      <c r="E64" s="71"/>
      <c r="F64" s="71"/>
      <c r="G64" s="71">
        <f>SUM(D64:F64)</f>
        <v>2</v>
      </c>
      <c r="H64" s="43"/>
      <c r="I64" s="43"/>
      <c r="J64" s="43"/>
      <c r="M64" s="18"/>
      <c r="N64" s="18"/>
      <c r="O64" s="18"/>
    </row>
    <row r="65" spans="1:15" x14ac:dyDescent="0.25">
      <c r="A65" s="24" t="s">
        <v>224</v>
      </c>
      <c r="B65" s="23" t="s">
        <v>224</v>
      </c>
      <c r="C65" s="22" t="s">
        <v>224</v>
      </c>
      <c r="D65" s="6">
        <v>6</v>
      </c>
      <c r="E65" s="71"/>
      <c r="F65" s="71"/>
      <c r="G65" s="71">
        <f>SUM(D65:F65)</f>
        <v>6</v>
      </c>
      <c r="H65" s="43"/>
      <c r="I65" s="43"/>
      <c r="J65" s="43"/>
      <c r="M65" s="18"/>
      <c r="N65" s="18"/>
      <c r="O65" s="18"/>
    </row>
    <row r="66" spans="1:15" x14ac:dyDescent="0.25">
      <c r="A66" s="24" t="s">
        <v>223</v>
      </c>
      <c r="B66" s="23" t="s">
        <v>222</v>
      </c>
      <c r="C66" s="22" t="s">
        <v>222</v>
      </c>
      <c r="D66" s="6">
        <v>4</v>
      </c>
      <c r="E66" s="71"/>
      <c r="F66" s="71"/>
      <c r="G66" s="71">
        <f>SUM(D66:F66)</f>
        <v>4</v>
      </c>
      <c r="H66" s="43"/>
      <c r="I66" s="43"/>
      <c r="J66" s="43"/>
      <c r="M66" s="18"/>
      <c r="N66" s="18"/>
      <c r="O66" s="18"/>
    </row>
    <row r="67" spans="1:15" x14ac:dyDescent="0.25">
      <c r="A67" s="24" t="s">
        <v>221</v>
      </c>
      <c r="B67" s="23" t="s">
        <v>221</v>
      </c>
      <c r="C67" s="22" t="s">
        <v>221</v>
      </c>
      <c r="D67" s="6">
        <v>5</v>
      </c>
      <c r="E67" s="71"/>
      <c r="F67" s="71"/>
      <c r="G67" s="71">
        <f>SUM(D67:F67)</f>
        <v>5</v>
      </c>
      <c r="H67" s="43"/>
      <c r="I67" s="43"/>
      <c r="J67" s="43"/>
      <c r="M67" s="18"/>
      <c r="N67" s="18"/>
      <c r="O67" s="18"/>
    </row>
    <row r="68" spans="1:15" x14ac:dyDescent="0.25">
      <c r="A68" s="24" t="s">
        <v>220</v>
      </c>
      <c r="B68" s="23" t="s">
        <v>220</v>
      </c>
      <c r="C68" s="22" t="s">
        <v>220</v>
      </c>
      <c r="D68" s="6">
        <v>2</v>
      </c>
      <c r="E68" s="71"/>
      <c r="F68" s="71"/>
      <c r="G68" s="71">
        <f>SUM(D68:F68)</f>
        <v>2</v>
      </c>
      <c r="H68" s="43"/>
      <c r="I68" s="43"/>
      <c r="J68" s="43"/>
      <c r="M68" s="18"/>
      <c r="N68" s="18"/>
      <c r="O68" s="18"/>
    </row>
    <row r="69" spans="1:15" x14ac:dyDescent="0.25">
      <c r="A69" s="24" t="s">
        <v>219</v>
      </c>
      <c r="B69" s="23" t="s">
        <v>219</v>
      </c>
      <c r="C69" s="22" t="s">
        <v>219</v>
      </c>
      <c r="D69" s="6">
        <v>2</v>
      </c>
      <c r="E69" s="71"/>
      <c r="F69" s="71"/>
      <c r="G69" s="71">
        <f>SUM(D69:F69)</f>
        <v>2</v>
      </c>
      <c r="H69" s="43"/>
      <c r="I69" s="43"/>
      <c r="J69" s="43"/>
      <c r="M69" s="18"/>
      <c r="N69" s="18"/>
      <c r="O69" s="18"/>
    </row>
    <row r="70" spans="1:15" x14ac:dyDescent="0.25">
      <c r="A70" s="24" t="s">
        <v>218</v>
      </c>
      <c r="B70" s="23" t="s">
        <v>218</v>
      </c>
      <c r="C70" s="22" t="s">
        <v>218</v>
      </c>
      <c r="D70" s="6">
        <v>1</v>
      </c>
      <c r="E70" s="71"/>
      <c r="F70" s="71"/>
      <c r="G70" s="71">
        <f>SUM(D70:F70)</f>
        <v>1</v>
      </c>
      <c r="H70" s="43"/>
      <c r="I70" s="43"/>
      <c r="J70" s="43"/>
      <c r="M70" s="18"/>
      <c r="N70" s="18"/>
      <c r="O70" s="18"/>
    </row>
    <row r="71" spans="1:15" x14ac:dyDescent="0.25">
      <c r="A71" s="24" t="s">
        <v>217</v>
      </c>
      <c r="B71" s="23" t="s">
        <v>217</v>
      </c>
      <c r="C71" s="22" t="s">
        <v>217</v>
      </c>
      <c r="D71" s="6">
        <v>9</v>
      </c>
      <c r="E71" s="71"/>
      <c r="F71" s="71"/>
      <c r="G71" s="71">
        <f>SUM(D71:F71)</f>
        <v>9</v>
      </c>
      <c r="H71" s="43"/>
      <c r="I71" s="43"/>
      <c r="J71" s="43"/>
      <c r="M71" s="18"/>
      <c r="N71" s="18"/>
      <c r="O71" s="18"/>
    </row>
    <row r="72" spans="1:15" x14ac:dyDescent="0.25">
      <c r="A72" s="86" t="s">
        <v>216</v>
      </c>
      <c r="B72" s="85"/>
      <c r="C72" s="84"/>
      <c r="D72" s="6">
        <v>10</v>
      </c>
      <c r="E72" s="71"/>
      <c r="F72" s="71"/>
      <c r="G72" s="71">
        <f>SUM(D72:F72)</f>
        <v>10</v>
      </c>
      <c r="H72" s="43"/>
      <c r="I72" s="43"/>
      <c r="J72" s="43"/>
    </row>
    <row r="73" spans="1:15" x14ac:dyDescent="0.25">
      <c r="A73" s="86" t="s">
        <v>215</v>
      </c>
      <c r="B73" s="85"/>
      <c r="C73" s="84"/>
      <c r="D73" s="6">
        <v>243</v>
      </c>
      <c r="E73" s="71"/>
      <c r="F73" s="71"/>
      <c r="G73" s="71">
        <f>SUM(D73:F73)</f>
        <v>243</v>
      </c>
      <c r="H73" s="43"/>
      <c r="I73" s="43"/>
      <c r="J73" s="43"/>
      <c r="M73" s="27"/>
      <c r="N73" s="27"/>
      <c r="O73" s="27"/>
    </row>
    <row r="74" spans="1:15" x14ac:dyDescent="0.25">
      <c r="A74" s="86" t="s">
        <v>214</v>
      </c>
      <c r="B74" s="85"/>
      <c r="C74" s="84"/>
      <c r="D74" s="6">
        <v>24</v>
      </c>
      <c r="E74" s="71"/>
      <c r="F74" s="71"/>
      <c r="G74" s="71">
        <f>SUM(D74:F74)</f>
        <v>24</v>
      </c>
      <c r="H74" s="43"/>
      <c r="I74" s="43"/>
      <c r="J74" s="43"/>
    </row>
    <row r="75" spans="1:15" x14ac:dyDescent="0.25">
      <c r="A75" s="86" t="s">
        <v>213</v>
      </c>
      <c r="B75" s="85"/>
      <c r="C75" s="84"/>
      <c r="D75" s="71">
        <f>9+7</f>
        <v>16</v>
      </c>
      <c r="E75" s="71">
        <v>5</v>
      </c>
      <c r="F75" s="71"/>
      <c r="G75" s="71">
        <f>SUM(D75:F75)</f>
        <v>21</v>
      </c>
      <c r="H75" s="43"/>
      <c r="I75" s="43"/>
      <c r="J75" s="43"/>
      <c r="M75" s="27"/>
      <c r="N75" s="27"/>
      <c r="O75" s="27"/>
    </row>
    <row r="76" spans="1:15" x14ac:dyDescent="0.25">
      <c r="A76" s="24" t="s">
        <v>212</v>
      </c>
      <c r="B76" s="23" t="s">
        <v>210</v>
      </c>
      <c r="C76" s="22" t="s">
        <v>210</v>
      </c>
      <c r="D76" s="71">
        <v>1</v>
      </c>
      <c r="F76" s="71"/>
      <c r="G76" s="71">
        <f>SUM(D76:F76)</f>
        <v>1</v>
      </c>
      <c r="H76" s="43"/>
      <c r="I76" s="43"/>
      <c r="J76" s="43"/>
      <c r="M76" s="18"/>
      <c r="N76" s="18"/>
      <c r="O76" s="18"/>
    </row>
    <row r="77" spans="1:15" x14ac:dyDescent="0.25">
      <c r="A77" s="24" t="s">
        <v>211</v>
      </c>
      <c r="B77" s="23" t="s">
        <v>210</v>
      </c>
      <c r="C77" s="22" t="s">
        <v>210</v>
      </c>
      <c r="D77" s="71"/>
      <c r="E77" s="71">
        <v>18</v>
      </c>
      <c r="F77" s="71"/>
      <c r="G77" s="71">
        <f>SUM(D77:F77)</f>
        <v>18</v>
      </c>
      <c r="H77" s="43"/>
      <c r="I77" s="43"/>
      <c r="J77" s="43"/>
      <c r="M77" s="18"/>
      <c r="N77" s="18"/>
      <c r="O77" s="18"/>
    </row>
    <row r="78" spans="1:15" x14ac:dyDescent="0.25">
      <c r="A78" s="86" t="s">
        <v>209</v>
      </c>
      <c r="B78" s="85"/>
      <c r="C78" s="84"/>
      <c r="D78" s="6">
        <v>6</v>
      </c>
      <c r="E78" s="71"/>
      <c r="F78" s="71"/>
      <c r="G78" s="71">
        <f>SUM(D78:F78)</f>
        <v>6</v>
      </c>
      <c r="H78" s="43"/>
      <c r="I78" s="43"/>
      <c r="J78" s="43"/>
      <c r="M78" s="27"/>
      <c r="N78" s="27"/>
      <c r="O78" s="27"/>
    </row>
    <row r="79" spans="1:15" x14ac:dyDescent="0.25">
      <c r="A79" s="95" t="s">
        <v>208</v>
      </c>
      <c r="B79" s="94" t="s">
        <v>208</v>
      </c>
      <c r="C79" s="93" t="s">
        <v>208</v>
      </c>
      <c r="D79" s="6">
        <v>1</v>
      </c>
      <c r="E79" s="71"/>
      <c r="F79" s="71"/>
      <c r="G79" s="71">
        <f>SUM(D79:F79)</f>
        <v>1</v>
      </c>
      <c r="H79" s="43"/>
      <c r="I79" s="43"/>
      <c r="J79" s="43"/>
      <c r="M79" s="18"/>
      <c r="N79" s="18"/>
      <c r="O79" s="18"/>
    </row>
    <row r="80" spans="1:15" x14ac:dyDescent="0.25">
      <c r="A80" s="86" t="s">
        <v>207</v>
      </c>
      <c r="B80" s="85"/>
      <c r="C80" s="84"/>
      <c r="D80" s="6">
        <v>274</v>
      </c>
      <c r="E80" s="71">
        <v>4</v>
      </c>
      <c r="F80" s="71"/>
      <c r="G80" s="71">
        <f>SUM(D80:F80)</f>
        <v>278</v>
      </c>
      <c r="H80" s="43"/>
      <c r="I80" s="43"/>
      <c r="J80" s="43"/>
    </row>
    <row r="81" spans="1:15" x14ac:dyDescent="0.25">
      <c r="A81" s="86" t="s">
        <v>206</v>
      </c>
      <c r="B81" s="85"/>
      <c r="C81" s="84"/>
      <c r="D81" s="6">
        <v>624</v>
      </c>
      <c r="E81" s="71">
        <v>24</v>
      </c>
      <c r="F81" s="71">
        <v>4.4444444444444446</v>
      </c>
      <c r="G81" s="71">
        <f>SUM(D81:F81)</f>
        <v>652.44444444444446</v>
      </c>
      <c r="H81" s="43"/>
      <c r="I81" s="43"/>
      <c r="J81" s="43"/>
      <c r="M81" s="27"/>
      <c r="N81" s="27"/>
      <c r="O81" s="27"/>
    </row>
    <row r="82" spans="1:15" x14ac:dyDescent="0.25">
      <c r="A82" s="86" t="s">
        <v>205</v>
      </c>
      <c r="B82" s="85"/>
      <c r="C82" s="84"/>
      <c r="D82" s="6">
        <v>10</v>
      </c>
      <c r="E82" s="71"/>
      <c r="F82" s="71"/>
      <c r="G82" s="71">
        <f>SUM(D82:F82)</f>
        <v>10</v>
      </c>
      <c r="H82" s="43"/>
      <c r="I82" s="43"/>
      <c r="J82" s="43"/>
    </row>
    <row r="83" spans="1:15" x14ac:dyDescent="0.25">
      <c r="A83" s="86" t="s">
        <v>204</v>
      </c>
      <c r="B83" s="85"/>
      <c r="C83" s="84"/>
      <c r="D83" s="71">
        <v>145</v>
      </c>
      <c r="E83" s="71"/>
      <c r="F83" s="71"/>
      <c r="G83" s="71">
        <f>SUM(D83:F83)</f>
        <v>145</v>
      </c>
      <c r="H83" s="43"/>
      <c r="I83" s="43"/>
      <c r="J83" s="43"/>
    </row>
    <row r="84" spans="1:15" x14ac:dyDescent="0.25">
      <c r="A84" s="86" t="s">
        <v>203</v>
      </c>
      <c r="B84" s="85"/>
      <c r="C84" s="84"/>
      <c r="D84" s="71">
        <v>7</v>
      </c>
      <c r="E84" s="71"/>
      <c r="F84" s="71"/>
      <c r="G84" s="71">
        <f>SUM(D84:F84)</f>
        <v>7</v>
      </c>
      <c r="H84" s="43"/>
      <c r="I84" s="43"/>
      <c r="J84" s="43"/>
    </row>
    <row r="85" spans="1:15" x14ac:dyDescent="0.25">
      <c r="A85" s="60" t="s">
        <v>202</v>
      </c>
      <c r="B85" s="59"/>
      <c r="C85" s="58"/>
      <c r="D85" s="6">
        <v>16935</v>
      </c>
      <c r="E85" s="6">
        <v>720</v>
      </c>
      <c r="F85" s="71"/>
      <c r="G85" s="71">
        <f>SUM(D85:F85)</f>
        <v>17655</v>
      </c>
      <c r="H85" s="43"/>
      <c r="I85" s="43"/>
      <c r="J85" s="43"/>
    </row>
    <row r="86" spans="1:15" x14ac:dyDescent="0.25">
      <c r="A86" s="60" t="s">
        <v>201</v>
      </c>
      <c r="B86" s="59"/>
      <c r="C86" s="58"/>
      <c r="D86" s="6">
        <v>783</v>
      </c>
      <c r="E86" s="6">
        <v>624</v>
      </c>
      <c r="F86" s="71"/>
      <c r="G86" s="71">
        <f>SUM(D86:F86)</f>
        <v>1407</v>
      </c>
      <c r="H86" s="43"/>
      <c r="I86" s="43"/>
      <c r="J86" s="43"/>
    </row>
    <row r="87" spans="1:15" x14ac:dyDescent="0.25">
      <c r="A87" s="92" t="s">
        <v>200</v>
      </c>
      <c r="B87" s="91" t="s">
        <v>200</v>
      </c>
      <c r="C87" s="90" t="s">
        <v>200</v>
      </c>
      <c r="D87" s="71">
        <v>2</v>
      </c>
      <c r="E87" s="71"/>
      <c r="F87" s="71"/>
      <c r="G87" s="71">
        <f>SUM(D87:F87)</f>
        <v>2</v>
      </c>
      <c r="H87" s="43"/>
      <c r="I87" s="43"/>
      <c r="J87" s="43"/>
    </row>
    <row r="88" spans="1:15" x14ac:dyDescent="0.25">
      <c r="A88" s="86" t="s">
        <v>199</v>
      </c>
      <c r="B88" s="85"/>
      <c r="C88" s="84"/>
      <c r="D88" s="6">
        <v>4</v>
      </c>
      <c r="E88" s="71">
        <v>48</v>
      </c>
      <c r="F88" s="71"/>
      <c r="G88" s="71">
        <f>SUM(D88:F88)</f>
        <v>52</v>
      </c>
      <c r="H88" s="43"/>
      <c r="I88" s="43"/>
      <c r="J88" s="43"/>
    </row>
    <row r="89" spans="1:15" x14ac:dyDescent="0.25">
      <c r="A89" s="86" t="s">
        <v>198</v>
      </c>
      <c r="B89" s="85"/>
      <c r="C89" s="84"/>
      <c r="D89" s="6">
        <v>7</v>
      </c>
      <c r="E89" s="71"/>
      <c r="F89" s="71"/>
      <c r="G89" s="71">
        <f>SUM(D89:F89)</f>
        <v>7</v>
      </c>
      <c r="H89" s="43"/>
      <c r="I89" s="43"/>
      <c r="J89" s="43"/>
      <c r="M89" s="27"/>
      <c r="N89" s="27"/>
      <c r="O89" s="27"/>
    </row>
    <row r="90" spans="1:15" x14ac:dyDescent="0.25">
      <c r="A90" s="86" t="s">
        <v>197</v>
      </c>
      <c r="B90" s="85"/>
      <c r="C90" s="84"/>
      <c r="D90" s="71">
        <v>1</v>
      </c>
      <c r="E90" s="71"/>
      <c r="F90" s="71"/>
      <c r="G90" s="71">
        <f>SUM(D90:F90)</f>
        <v>1</v>
      </c>
      <c r="H90" s="43"/>
      <c r="I90" s="43"/>
      <c r="J90" s="43"/>
    </row>
    <row r="91" spans="1:15" x14ac:dyDescent="0.25">
      <c r="A91" s="86" t="s">
        <v>196</v>
      </c>
      <c r="B91" s="85"/>
      <c r="C91" s="84"/>
      <c r="D91" s="6">
        <v>297</v>
      </c>
      <c r="E91" s="71">
        <v>261</v>
      </c>
      <c r="F91" s="71"/>
      <c r="G91" s="71">
        <f>SUM(D91:F91)</f>
        <v>558</v>
      </c>
      <c r="H91" s="43"/>
      <c r="I91" s="43"/>
      <c r="J91" s="43"/>
    </row>
    <row r="92" spans="1:15" x14ac:dyDescent="0.25">
      <c r="A92" s="86" t="s">
        <v>195</v>
      </c>
      <c r="B92" s="85"/>
      <c r="C92" s="84"/>
      <c r="D92" s="6">
        <v>0.5</v>
      </c>
      <c r="E92" s="71"/>
      <c r="F92" s="71"/>
      <c r="G92" s="71">
        <f>SUM(D92:F92)</f>
        <v>0.5</v>
      </c>
      <c r="H92" s="43"/>
      <c r="I92" s="43"/>
      <c r="J92" s="43"/>
    </row>
    <row r="93" spans="1:15" x14ac:dyDescent="0.25">
      <c r="A93" s="24" t="s">
        <v>194</v>
      </c>
      <c r="B93" s="23" t="s">
        <v>194</v>
      </c>
      <c r="C93" s="22" t="s">
        <v>194</v>
      </c>
      <c r="D93" s="6">
        <v>326</v>
      </c>
      <c r="E93" s="71"/>
      <c r="F93" s="71"/>
      <c r="G93" s="71">
        <f>SUM(D93:F93)</f>
        <v>326</v>
      </c>
      <c r="H93" s="43"/>
      <c r="I93" s="43"/>
      <c r="J93" s="43"/>
    </row>
    <row r="94" spans="1:15" x14ac:dyDescent="0.25">
      <c r="A94" s="24" t="s">
        <v>193</v>
      </c>
      <c r="B94" s="23"/>
      <c r="C94" s="22"/>
      <c r="D94" s="6">
        <v>1</v>
      </c>
      <c r="E94" s="71"/>
      <c r="F94" s="71">
        <v>31</v>
      </c>
      <c r="G94" s="71">
        <f>SUM(D94:F94)</f>
        <v>32</v>
      </c>
      <c r="H94" s="43"/>
      <c r="I94" s="43"/>
      <c r="J94" s="43"/>
    </row>
    <row r="95" spans="1:15" x14ac:dyDescent="0.25">
      <c r="A95" s="24" t="s">
        <v>191</v>
      </c>
      <c r="B95" s="23" t="s">
        <v>191</v>
      </c>
      <c r="C95" s="22" t="s">
        <v>191</v>
      </c>
      <c r="D95" s="6">
        <v>9</v>
      </c>
      <c r="E95" s="71"/>
      <c r="F95" s="71"/>
      <c r="G95" s="71">
        <f>SUM(D95:F95)</f>
        <v>9</v>
      </c>
      <c r="H95" s="43"/>
      <c r="I95" s="43"/>
      <c r="J95" s="43"/>
    </row>
    <row r="96" spans="1:15" x14ac:dyDescent="0.25">
      <c r="A96" s="24" t="s">
        <v>192</v>
      </c>
      <c r="B96" s="23" t="s">
        <v>191</v>
      </c>
      <c r="C96" s="22" t="s">
        <v>191</v>
      </c>
      <c r="D96" s="6"/>
      <c r="E96" s="71"/>
      <c r="F96" s="71">
        <v>558</v>
      </c>
      <c r="G96" s="71">
        <f>SUM(D96:F96)</f>
        <v>558</v>
      </c>
      <c r="H96" s="43"/>
      <c r="I96" s="43"/>
      <c r="J96" s="43"/>
    </row>
    <row r="97" spans="1:15" x14ac:dyDescent="0.25">
      <c r="A97" s="86" t="s">
        <v>190</v>
      </c>
      <c r="B97" s="85"/>
      <c r="C97" s="84"/>
      <c r="D97" s="6">
        <v>7</v>
      </c>
      <c r="E97" s="71">
        <v>1</v>
      </c>
      <c r="F97" s="71"/>
      <c r="G97" s="71">
        <f>SUM(D97:F97)</f>
        <v>8</v>
      </c>
      <c r="H97" s="43"/>
      <c r="J97" s="43"/>
    </row>
    <row r="98" spans="1:15" x14ac:dyDescent="0.25">
      <c r="A98" s="24" t="s">
        <v>189</v>
      </c>
      <c r="B98" s="23" t="s">
        <v>188</v>
      </c>
      <c r="C98" s="22" t="s">
        <v>188</v>
      </c>
      <c r="D98" s="71">
        <v>135</v>
      </c>
      <c r="E98" s="71"/>
      <c r="F98" s="71"/>
      <c r="G98" s="71">
        <f>SUM(D98:F98)</f>
        <v>135</v>
      </c>
      <c r="H98" s="43"/>
      <c r="I98" s="43"/>
      <c r="J98" s="43"/>
    </row>
    <row r="99" spans="1:15" x14ac:dyDescent="0.25">
      <c r="A99" s="86" t="s">
        <v>187</v>
      </c>
      <c r="B99" s="85"/>
      <c r="C99" s="84"/>
      <c r="D99" s="6">
        <v>9</v>
      </c>
      <c r="E99" s="71"/>
      <c r="F99" s="71"/>
      <c r="G99" s="71">
        <f>SUM(D99:F99)</f>
        <v>9</v>
      </c>
      <c r="H99" s="43"/>
      <c r="I99" s="43"/>
    </row>
    <row r="100" spans="1:15" x14ac:dyDescent="0.25">
      <c r="A100" s="86" t="s">
        <v>186</v>
      </c>
      <c r="B100" s="85"/>
      <c r="C100" s="84"/>
      <c r="D100" s="6">
        <v>67</v>
      </c>
      <c r="E100" s="71"/>
      <c r="F100" s="71"/>
      <c r="G100" s="71">
        <f>SUM(D100:F100)</f>
        <v>67</v>
      </c>
      <c r="H100" s="43"/>
      <c r="I100" s="43"/>
      <c r="J100" s="43"/>
    </row>
    <row r="101" spans="1:15" x14ac:dyDescent="0.25">
      <c r="A101" s="24" t="s">
        <v>185</v>
      </c>
      <c r="B101" s="23" t="s">
        <v>185</v>
      </c>
      <c r="C101" s="22" t="s">
        <v>185</v>
      </c>
      <c r="D101" s="71">
        <v>1</v>
      </c>
      <c r="E101" s="71"/>
      <c r="F101" s="71"/>
      <c r="G101" s="71">
        <f>SUM(D101:F101)</f>
        <v>1</v>
      </c>
      <c r="H101" s="43"/>
      <c r="I101" s="43"/>
      <c r="J101" s="43"/>
    </row>
    <row r="102" spans="1:15" x14ac:dyDescent="0.25">
      <c r="A102" s="86" t="s">
        <v>184</v>
      </c>
      <c r="B102" s="85"/>
      <c r="C102" s="84"/>
      <c r="D102" s="6">
        <f>24+264</f>
        <v>288</v>
      </c>
      <c r="E102" s="71">
        <v>528</v>
      </c>
      <c r="F102" s="71"/>
      <c r="G102" s="71">
        <f>SUM(D102:F102)</f>
        <v>816</v>
      </c>
      <c r="H102" s="43"/>
      <c r="I102" s="43"/>
      <c r="J102" s="43"/>
    </row>
    <row r="103" spans="1:15" x14ac:dyDescent="0.25">
      <c r="A103" s="24" t="s">
        <v>183</v>
      </c>
      <c r="B103" s="23" t="s">
        <v>183</v>
      </c>
      <c r="C103" s="22" t="s">
        <v>183</v>
      </c>
      <c r="D103" s="6">
        <v>2</v>
      </c>
      <c r="E103" s="71"/>
      <c r="F103" s="71"/>
      <c r="G103" s="71">
        <f>SUM(D103:F103)</f>
        <v>2</v>
      </c>
      <c r="H103" s="43"/>
      <c r="I103" s="43"/>
      <c r="J103" s="43"/>
      <c r="M103" s="18"/>
      <c r="N103" s="18"/>
      <c r="O103" s="18"/>
    </row>
    <row r="104" spans="1:15" x14ac:dyDescent="0.25">
      <c r="A104" s="24" t="s">
        <v>182</v>
      </c>
      <c r="B104" s="23" t="s">
        <v>182</v>
      </c>
      <c r="C104" s="22" t="s">
        <v>182</v>
      </c>
      <c r="D104" s="6">
        <v>5</v>
      </c>
      <c r="E104" s="71"/>
      <c r="F104" s="71"/>
      <c r="G104" s="71">
        <f>SUM(D104:F104)</f>
        <v>5</v>
      </c>
      <c r="H104" s="43"/>
      <c r="I104" s="43"/>
      <c r="J104" s="43"/>
      <c r="M104" s="18"/>
      <c r="N104" s="18"/>
      <c r="O104" s="18"/>
    </row>
    <row r="105" spans="1:15" x14ac:dyDescent="0.25">
      <c r="A105" s="60" t="s">
        <v>181</v>
      </c>
      <c r="B105" s="59"/>
      <c r="C105" s="58"/>
      <c r="D105" s="6">
        <v>4</v>
      </c>
      <c r="E105" s="71"/>
      <c r="F105" s="71"/>
      <c r="G105" s="71">
        <f>SUM(D105:F105)</f>
        <v>4</v>
      </c>
      <c r="H105" s="43"/>
      <c r="I105" s="43"/>
      <c r="J105" s="43"/>
    </row>
    <row r="106" spans="1:15" x14ac:dyDescent="0.25">
      <c r="A106" s="89"/>
      <c r="B106" s="89"/>
      <c r="C106" s="89"/>
      <c r="D106" s="69"/>
      <c r="E106" s="69"/>
      <c r="F106" s="69"/>
      <c r="G106" s="68"/>
      <c r="M106" s="43"/>
      <c r="N106" s="43"/>
      <c r="O106" s="43"/>
    </row>
    <row r="107" spans="1:15" x14ac:dyDescent="0.25">
      <c r="M107" s="43"/>
      <c r="N107" s="43"/>
      <c r="O107" s="43"/>
    </row>
    <row r="108" spans="1:15" x14ac:dyDescent="0.25">
      <c r="A108" s="88" t="s">
        <v>180</v>
      </c>
      <c r="B108" s="88"/>
      <c r="C108" s="88"/>
      <c r="D108" s="17" t="s">
        <v>9</v>
      </c>
      <c r="E108" s="17" t="s">
        <v>8</v>
      </c>
      <c r="F108" s="17" t="s">
        <v>7</v>
      </c>
      <c r="G108" s="87" t="s">
        <v>179</v>
      </c>
      <c r="M108" s="38"/>
      <c r="N108" s="38"/>
      <c r="O108" s="38"/>
    </row>
    <row r="109" spans="1:15" ht="8.25" customHeight="1" x14ac:dyDescent="0.25">
      <c r="A109" s="88"/>
      <c r="B109" s="88"/>
      <c r="C109" s="88"/>
      <c r="D109" s="14"/>
      <c r="E109" s="14"/>
      <c r="F109" s="14"/>
      <c r="G109" s="87"/>
      <c r="M109" s="38"/>
      <c r="N109" s="38"/>
      <c r="O109" s="38"/>
    </row>
    <row r="110" spans="1:15" x14ac:dyDescent="0.25">
      <c r="A110" s="24" t="s">
        <v>178</v>
      </c>
      <c r="B110" s="23"/>
      <c r="C110" s="22"/>
      <c r="D110" s="6">
        <v>720</v>
      </c>
      <c r="E110" s="71">
        <v>100</v>
      </c>
      <c r="F110" s="71">
        <v>27670</v>
      </c>
      <c r="G110" s="71">
        <f>SUM(D110:F110)</f>
        <v>28490</v>
      </c>
      <c r="I110" s="83"/>
      <c r="J110" s="83"/>
      <c r="K110" s="83"/>
      <c r="M110" s="38"/>
      <c r="N110" s="38"/>
      <c r="O110" s="38"/>
    </row>
    <row r="111" spans="1:15" x14ac:dyDescent="0.25">
      <c r="A111" s="24" t="s">
        <v>177</v>
      </c>
      <c r="B111" s="23"/>
      <c r="C111" s="22"/>
      <c r="D111" s="6">
        <v>1217</v>
      </c>
      <c r="E111" s="71">
        <v>347</v>
      </c>
      <c r="F111" s="71">
        <v>446</v>
      </c>
      <c r="G111" s="71">
        <f>SUM(D111:F111)</f>
        <v>2010</v>
      </c>
      <c r="I111" s="38"/>
      <c r="J111" s="38"/>
      <c r="K111" s="38"/>
    </row>
    <row r="112" spans="1:15" x14ac:dyDescent="0.25">
      <c r="A112" s="24" t="s">
        <v>176</v>
      </c>
      <c r="B112" s="23"/>
      <c r="C112" s="22"/>
      <c r="D112" s="6">
        <v>53</v>
      </c>
      <c r="E112" s="71">
        <v>8</v>
      </c>
      <c r="F112" s="71">
        <v>19</v>
      </c>
      <c r="G112" s="71">
        <f>SUM(D112:F112)</f>
        <v>80</v>
      </c>
      <c r="I112" s="38"/>
      <c r="J112" s="38"/>
      <c r="K112" s="38"/>
    </row>
    <row r="113" spans="1:15" x14ac:dyDescent="0.25">
      <c r="A113" s="24" t="s">
        <v>68</v>
      </c>
      <c r="B113" s="23"/>
      <c r="C113" s="22"/>
      <c r="D113" s="6">
        <v>4</v>
      </c>
      <c r="E113" s="71">
        <v>61</v>
      </c>
      <c r="F113" s="71"/>
      <c r="G113" s="71">
        <f>SUM(D113:F113)</f>
        <v>65</v>
      </c>
    </row>
    <row r="114" spans="1:15" x14ac:dyDescent="0.25">
      <c r="A114" s="24" t="s">
        <v>175</v>
      </c>
      <c r="B114" s="23"/>
      <c r="C114" s="22"/>
      <c r="D114" s="6"/>
      <c r="E114" s="71"/>
      <c r="F114" s="71">
        <v>1</v>
      </c>
      <c r="G114" s="71">
        <f>SUM(D114:F114)</f>
        <v>1</v>
      </c>
    </row>
    <row r="115" spans="1:15" x14ac:dyDescent="0.25">
      <c r="A115" s="24" t="s">
        <v>174</v>
      </c>
      <c r="B115" s="23"/>
      <c r="C115" s="22"/>
      <c r="D115" s="6">
        <v>4</v>
      </c>
      <c r="E115" s="71"/>
      <c r="F115" s="71"/>
      <c r="G115" s="71">
        <f>SUM(D115:F115)</f>
        <v>4</v>
      </c>
    </row>
    <row r="116" spans="1:15" x14ac:dyDescent="0.25">
      <c r="A116" s="24" t="s">
        <v>173</v>
      </c>
      <c r="B116" s="23"/>
      <c r="C116" s="22"/>
      <c r="D116" s="71"/>
      <c r="E116" s="71">
        <v>476</v>
      </c>
      <c r="F116" s="71"/>
      <c r="G116" s="71">
        <f>SUM(D116:F116)</f>
        <v>476</v>
      </c>
    </row>
    <row r="117" spans="1:15" x14ac:dyDescent="0.25">
      <c r="A117" s="24" t="s">
        <v>172</v>
      </c>
      <c r="B117" s="23"/>
      <c r="C117" s="22"/>
      <c r="D117" s="6">
        <v>43</v>
      </c>
      <c r="E117" s="71"/>
      <c r="F117" s="71">
        <v>16</v>
      </c>
      <c r="G117" s="71">
        <f>SUM(D117:F117)</f>
        <v>59</v>
      </c>
    </row>
    <row r="118" spans="1:15" x14ac:dyDescent="0.25">
      <c r="A118" s="24" t="s">
        <v>171</v>
      </c>
      <c r="B118" s="23"/>
      <c r="C118" s="22"/>
      <c r="D118" s="6"/>
      <c r="E118" s="71">
        <v>9</v>
      </c>
      <c r="F118" s="71"/>
      <c r="G118" s="71">
        <f>SUM(D118:F118)</f>
        <v>9</v>
      </c>
    </row>
    <row r="119" spans="1:15" x14ac:dyDescent="0.25">
      <c r="A119" s="24" t="s">
        <v>170</v>
      </c>
      <c r="B119" s="23" t="s">
        <v>170</v>
      </c>
      <c r="C119" s="22" t="s">
        <v>170</v>
      </c>
      <c r="D119" s="6">
        <v>31</v>
      </c>
      <c r="E119" s="71"/>
      <c r="F119" s="71"/>
      <c r="G119" s="71">
        <f>SUM(D119:F119)</f>
        <v>31</v>
      </c>
      <c r="M119" s="18"/>
      <c r="N119" s="18"/>
      <c r="O119" s="18"/>
    </row>
    <row r="120" spans="1:15" x14ac:dyDescent="0.25">
      <c r="A120" s="24" t="s">
        <v>169</v>
      </c>
      <c r="B120" s="23" t="s">
        <v>169</v>
      </c>
      <c r="C120" s="22" t="s">
        <v>169</v>
      </c>
      <c r="D120" s="6">
        <v>25</v>
      </c>
      <c r="E120" s="71"/>
      <c r="F120" s="71"/>
      <c r="G120" s="71">
        <f>SUM(D120:F120)</f>
        <v>25</v>
      </c>
      <c r="M120" s="18"/>
      <c r="N120" s="18"/>
      <c r="O120" s="18"/>
    </row>
    <row r="121" spans="1:15" x14ac:dyDescent="0.25">
      <c r="A121" s="24" t="s">
        <v>168</v>
      </c>
      <c r="B121" s="23" t="s">
        <v>168</v>
      </c>
      <c r="C121" s="22" t="s">
        <v>168</v>
      </c>
      <c r="D121" s="6">
        <v>10</v>
      </c>
      <c r="E121" s="71"/>
      <c r="F121" s="71"/>
      <c r="G121" s="71">
        <f>SUM(D121:F121)</f>
        <v>10</v>
      </c>
      <c r="M121" s="18"/>
      <c r="N121" s="18"/>
      <c r="O121" s="18"/>
    </row>
    <row r="122" spans="1:15" x14ac:dyDescent="0.25">
      <c r="A122" s="24" t="s">
        <v>167</v>
      </c>
      <c r="B122" s="23" t="s">
        <v>167</v>
      </c>
      <c r="C122" s="22" t="s">
        <v>167</v>
      </c>
      <c r="D122" s="6">
        <v>10</v>
      </c>
      <c r="E122" s="71"/>
      <c r="F122" s="71"/>
      <c r="G122" s="71">
        <f>SUM(D122:F122)</f>
        <v>10</v>
      </c>
      <c r="M122" s="18"/>
      <c r="N122" s="18"/>
      <c r="O122" s="18"/>
    </row>
    <row r="123" spans="1:15" x14ac:dyDescent="0.25">
      <c r="A123" s="24" t="s">
        <v>166</v>
      </c>
      <c r="B123" s="23" t="s">
        <v>166</v>
      </c>
      <c r="C123" s="22" t="s">
        <v>166</v>
      </c>
      <c r="D123" s="6">
        <v>5</v>
      </c>
      <c r="E123" s="71"/>
      <c r="F123" s="71"/>
      <c r="G123" s="71">
        <f>SUM(D123:F123)</f>
        <v>5</v>
      </c>
      <c r="M123" s="18"/>
      <c r="N123" s="18"/>
      <c r="O123" s="18"/>
    </row>
    <row r="124" spans="1:15" x14ac:dyDescent="0.25">
      <c r="A124" s="24" t="s">
        <v>165</v>
      </c>
      <c r="B124" s="23" t="s">
        <v>165</v>
      </c>
      <c r="C124" s="22" t="s">
        <v>165</v>
      </c>
      <c r="D124" s="6">
        <v>5</v>
      </c>
      <c r="E124" s="71"/>
      <c r="F124" s="71"/>
      <c r="G124" s="71">
        <f>SUM(D124:F124)</f>
        <v>5</v>
      </c>
      <c r="M124" s="18"/>
      <c r="N124" s="18"/>
      <c r="O124" s="18"/>
    </row>
    <row r="125" spans="1:15" x14ac:dyDescent="0.25">
      <c r="A125" s="24" t="s">
        <v>164</v>
      </c>
      <c r="B125" s="23" t="s">
        <v>164</v>
      </c>
      <c r="C125" s="22" t="s">
        <v>164</v>
      </c>
      <c r="D125" s="6">
        <v>3</v>
      </c>
      <c r="E125" s="71"/>
      <c r="F125" s="71"/>
      <c r="G125" s="71">
        <f>SUM(D125:F125)</f>
        <v>3</v>
      </c>
    </row>
    <row r="126" spans="1:15" x14ac:dyDescent="0.25">
      <c r="A126" s="24" t="s">
        <v>163</v>
      </c>
      <c r="B126" s="23" t="s">
        <v>163</v>
      </c>
      <c r="C126" s="22" t="s">
        <v>163</v>
      </c>
      <c r="D126" s="6">
        <v>4</v>
      </c>
      <c r="E126" s="71"/>
      <c r="F126" s="71"/>
      <c r="G126" s="71">
        <f>SUM(D126:F126)</f>
        <v>4</v>
      </c>
    </row>
    <row r="127" spans="1:15" x14ac:dyDescent="0.25">
      <c r="A127" s="24" t="s">
        <v>162</v>
      </c>
      <c r="B127" s="23" t="s">
        <v>162</v>
      </c>
      <c r="C127" s="22" t="s">
        <v>162</v>
      </c>
      <c r="D127" s="6">
        <v>33</v>
      </c>
      <c r="E127" s="71"/>
      <c r="F127" s="71"/>
      <c r="G127" s="71">
        <f>SUM(D127:F127)</f>
        <v>33</v>
      </c>
    </row>
    <row r="128" spans="1:15" x14ac:dyDescent="0.25">
      <c r="A128" s="24" t="s">
        <v>161</v>
      </c>
      <c r="B128" s="23" t="s">
        <v>161</v>
      </c>
      <c r="C128" s="22" t="s">
        <v>161</v>
      </c>
      <c r="D128" s="6">
        <v>1</v>
      </c>
      <c r="E128" s="71"/>
      <c r="F128" s="71"/>
      <c r="G128" s="71">
        <f>SUM(D128:F128)</f>
        <v>1</v>
      </c>
    </row>
    <row r="129" spans="1:15" x14ac:dyDescent="0.25">
      <c r="A129" s="24" t="s">
        <v>160</v>
      </c>
      <c r="B129" s="23" t="s">
        <v>160</v>
      </c>
      <c r="C129" s="22" t="s">
        <v>160</v>
      </c>
      <c r="D129" s="6">
        <v>1</v>
      </c>
      <c r="E129" s="71"/>
      <c r="F129" s="71"/>
      <c r="G129" s="71">
        <f>SUM(D129:F129)</f>
        <v>1</v>
      </c>
    </row>
    <row r="130" spans="1:15" x14ac:dyDescent="0.25">
      <c r="A130" s="24" t="s">
        <v>159</v>
      </c>
      <c r="B130" s="23"/>
      <c r="C130" s="22"/>
      <c r="D130" s="6"/>
      <c r="E130" s="71">
        <v>2</v>
      </c>
      <c r="F130" s="71"/>
      <c r="G130" s="71">
        <f>SUM(D130:F130)</f>
        <v>2</v>
      </c>
    </row>
    <row r="131" spans="1:15" x14ac:dyDescent="0.25">
      <c r="A131" s="24" t="s">
        <v>158</v>
      </c>
      <c r="B131" s="23" t="s">
        <v>158</v>
      </c>
      <c r="C131" s="22" t="s">
        <v>158</v>
      </c>
      <c r="D131" s="6">
        <v>1</v>
      </c>
      <c r="E131" s="71"/>
      <c r="F131" s="71"/>
      <c r="G131" s="71">
        <f>SUM(D131:F131)</f>
        <v>1</v>
      </c>
    </row>
    <row r="132" spans="1:15" x14ac:dyDescent="0.25">
      <c r="A132" s="24" t="s">
        <v>157</v>
      </c>
      <c r="B132" s="23" t="s">
        <v>157</v>
      </c>
      <c r="C132" s="22" t="s">
        <v>157</v>
      </c>
      <c r="D132" s="6">
        <v>1</v>
      </c>
      <c r="E132" s="71"/>
      <c r="F132" s="71"/>
      <c r="G132" s="71">
        <f>SUM(D132:F132)</f>
        <v>1</v>
      </c>
    </row>
    <row r="133" spans="1:15" x14ac:dyDescent="0.25">
      <c r="A133" s="24" t="s">
        <v>156</v>
      </c>
      <c r="B133" s="23" t="s">
        <v>156</v>
      </c>
      <c r="C133" s="22" t="s">
        <v>156</v>
      </c>
      <c r="D133" s="6">
        <v>4</v>
      </c>
      <c r="E133" s="71"/>
      <c r="F133" s="71"/>
      <c r="G133" s="71">
        <f>SUM(D133:F133)</f>
        <v>4</v>
      </c>
    </row>
    <row r="134" spans="1:15" x14ac:dyDescent="0.25">
      <c r="A134" s="24" t="s">
        <v>155</v>
      </c>
      <c r="B134" s="23" t="s">
        <v>155</v>
      </c>
      <c r="C134" s="22" t="s">
        <v>155</v>
      </c>
      <c r="D134" s="6">
        <v>1</v>
      </c>
      <c r="E134" s="71"/>
      <c r="F134" s="71"/>
      <c r="G134" s="71">
        <f>SUM(D134:F134)</f>
        <v>1</v>
      </c>
    </row>
    <row r="135" spans="1:15" x14ac:dyDescent="0.25">
      <c r="A135" s="24" t="s">
        <v>154</v>
      </c>
      <c r="B135" s="23" t="s">
        <v>154</v>
      </c>
      <c r="C135" s="22" t="s">
        <v>154</v>
      </c>
      <c r="D135" s="6">
        <v>73</v>
      </c>
      <c r="E135" s="71"/>
      <c r="F135" s="71"/>
      <c r="G135" s="71">
        <f>SUM(D135:F135)</f>
        <v>73</v>
      </c>
    </row>
    <row r="136" spans="1:15" x14ac:dyDescent="0.25">
      <c r="A136" s="24" t="s">
        <v>153</v>
      </c>
      <c r="B136" s="23" t="s">
        <v>153</v>
      </c>
      <c r="C136" s="22" t="s">
        <v>153</v>
      </c>
      <c r="D136" s="6">
        <v>45</v>
      </c>
      <c r="E136" s="71"/>
      <c r="F136" s="71"/>
      <c r="G136" s="71">
        <f>SUM(D136:F136)</f>
        <v>45</v>
      </c>
    </row>
    <row r="137" spans="1:15" x14ac:dyDescent="0.25">
      <c r="A137" s="24" t="s">
        <v>152</v>
      </c>
      <c r="B137" s="23" t="s">
        <v>152</v>
      </c>
      <c r="C137" s="22" t="s">
        <v>152</v>
      </c>
      <c r="D137" s="6">
        <v>5</v>
      </c>
      <c r="E137" s="71"/>
      <c r="F137" s="71"/>
      <c r="G137" s="71">
        <f>SUM(D137:F137)</f>
        <v>5</v>
      </c>
    </row>
    <row r="138" spans="1:15" x14ac:dyDescent="0.25">
      <c r="A138" s="24" t="s">
        <v>151</v>
      </c>
      <c r="B138" s="23" t="s">
        <v>151</v>
      </c>
      <c r="C138" s="22" t="s">
        <v>151</v>
      </c>
      <c r="D138" s="6">
        <v>2</v>
      </c>
      <c r="E138" s="71"/>
      <c r="F138" s="71"/>
      <c r="G138" s="71">
        <f>SUM(D138:F138)</f>
        <v>2</v>
      </c>
    </row>
    <row r="139" spans="1:15" x14ac:dyDescent="0.25">
      <c r="A139" s="24" t="s">
        <v>150</v>
      </c>
      <c r="B139" s="23" t="s">
        <v>150</v>
      </c>
      <c r="C139" s="22" t="s">
        <v>150</v>
      </c>
      <c r="D139" s="6">
        <v>29</v>
      </c>
      <c r="E139" s="71"/>
      <c r="F139" s="71"/>
      <c r="G139" s="71">
        <f>SUM(D139:F139)</f>
        <v>29</v>
      </c>
    </row>
    <row r="140" spans="1:15" x14ac:dyDescent="0.25">
      <c r="A140" s="24" t="s">
        <v>149</v>
      </c>
      <c r="B140" s="23" t="s">
        <v>149</v>
      </c>
      <c r="C140" s="22" t="s">
        <v>149</v>
      </c>
      <c r="D140" s="6">
        <v>116</v>
      </c>
      <c r="E140" s="71"/>
      <c r="F140" s="71"/>
      <c r="G140" s="71">
        <f>SUM(D140:F140)</f>
        <v>116</v>
      </c>
    </row>
    <row r="141" spans="1:15" x14ac:dyDescent="0.25">
      <c r="A141" s="24" t="s">
        <v>148</v>
      </c>
      <c r="B141" s="23" t="s">
        <v>148</v>
      </c>
      <c r="C141" s="22" t="s">
        <v>148</v>
      </c>
      <c r="D141" s="6">
        <v>115</v>
      </c>
      <c r="E141" s="71"/>
      <c r="F141" s="71"/>
      <c r="G141" s="71">
        <f>SUM(D141:F141)</f>
        <v>115</v>
      </c>
    </row>
    <row r="142" spans="1:15" x14ac:dyDescent="0.25">
      <c r="A142" s="24" t="s">
        <v>147</v>
      </c>
      <c r="B142" s="23" t="s">
        <v>147</v>
      </c>
      <c r="C142" s="22" t="s">
        <v>147</v>
      </c>
      <c r="D142" s="6">
        <v>48</v>
      </c>
      <c r="E142" s="71"/>
      <c r="F142" s="71"/>
      <c r="G142" s="71">
        <f>SUM(D142:F142)</f>
        <v>48</v>
      </c>
    </row>
    <row r="143" spans="1:15" x14ac:dyDescent="0.25">
      <c r="A143" s="24" t="s">
        <v>146</v>
      </c>
      <c r="B143" s="23" t="s">
        <v>146</v>
      </c>
      <c r="C143" s="22" t="s">
        <v>146</v>
      </c>
      <c r="D143" s="6">
        <v>26</v>
      </c>
      <c r="E143" s="71"/>
      <c r="F143" s="71"/>
      <c r="G143" s="71">
        <f>SUM(D143:F143)</f>
        <v>26</v>
      </c>
    </row>
    <row r="144" spans="1:15" x14ac:dyDescent="0.25">
      <c r="A144" s="24" t="s">
        <v>145</v>
      </c>
      <c r="B144" s="23" t="s">
        <v>145</v>
      </c>
      <c r="C144" s="22" t="s">
        <v>145</v>
      </c>
      <c r="D144" s="6">
        <v>23</v>
      </c>
      <c r="E144" s="71"/>
      <c r="F144" s="71"/>
      <c r="G144" s="71">
        <f>SUM(D144:F144)</f>
        <v>23</v>
      </c>
      <c r="M144" s="18"/>
      <c r="N144" s="18"/>
      <c r="O144" s="18"/>
    </row>
    <row r="145" spans="1:15" x14ac:dyDescent="0.25">
      <c r="A145" s="24" t="s">
        <v>144</v>
      </c>
      <c r="B145" s="23" t="s">
        <v>144</v>
      </c>
      <c r="C145" s="22" t="s">
        <v>144</v>
      </c>
      <c r="D145" s="6">
        <v>10</v>
      </c>
      <c r="E145" s="71"/>
      <c r="F145" s="71"/>
      <c r="G145" s="71">
        <f>SUM(D145:F145)</f>
        <v>10</v>
      </c>
      <c r="M145" s="18"/>
      <c r="N145" s="18"/>
      <c r="O145" s="18"/>
    </row>
    <row r="146" spans="1:15" x14ac:dyDescent="0.25">
      <c r="A146" s="24" t="s">
        <v>143</v>
      </c>
      <c r="B146" s="23" t="s">
        <v>143</v>
      </c>
      <c r="C146" s="22" t="s">
        <v>143</v>
      </c>
      <c r="D146" s="6">
        <v>9</v>
      </c>
      <c r="E146" s="71"/>
      <c r="F146" s="71"/>
      <c r="G146" s="71">
        <f>SUM(D146:F146)</f>
        <v>9</v>
      </c>
      <c r="M146" s="18"/>
      <c r="N146" s="18"/>
      <c r="O146" s="18"/>
    </row>
    <row r="147" spans="1:15" x14ac:dyDescent="0.25">
      <c r="A147" s="24" t="s">
        <v>142</v>
      </c>
      <c r="B147" s="23" t="s">
        <v>142</v>
      </c>
      <c r="C147" s="22" t="s">
        <v>142</v>
      </c>
      <c r="D147" s="6">
        <v>5</v>
      </c>
      <c r="E147" s="71"/>
      <c r="F147" s="71"/>
      <c r="G147" s="71">
        <f>SUM(D147:F147)</f>
        <v>5</v>
      </c>
      <c r="M147" s="18"/>
      <c r="N147" s="18"/>
      <c r="O147" s="18"/>
    </row>
    <row r="148" spans="1:15" x14ac:dyDescent="0.25">
      <c r="A148" s="24" t="s">
        <v>141</v>
      </c>
      <c r="B148" s="23" t="s">
        <v>141</v>
      </c>
      <c r="C148" s="22" t="s">
        <v>141</v>
      </c>
      <c r="D148" s="6">
        <v>5</v>
      </c>
      <c r="E148" s="71"/>
      <c r="F148" s="71"/>
      <c r="G148" s="71">
        <f>SUM(D148:F148)</f>
        <v>5</v>
      </c>
      <c r="M148" s="18"/>
      <c r="N148" s="18"/>
      <c r="O148" s="18"/>
    </row>
    <row r="149" spans="1:15" x14ac:dyDescent="0.25">
      <c r="A149" s="24" t="s">
        <v>140</v>
      </c>
      <c r="B149" s="23" t="s">
        <v>140</v>
      </c>
      <c r="C149" s="22" t="s">
        <v>140</v>
      </c>
      <c r="D149" s="6">
        <v>2</v>
      </c>
      <c r="E149" s="71"/>
      <c r="F149" s="71"/>
      <c r="G149" s="71">
        <f>SUM(D149:F149)</f>
        <v>2</v>
      </c>
      <c r="M149" s="18"/>
      <c r="N149" s="18"/>
      <c r="O149" s="18"/>
    </row>
    <row r="150" spans="1:15" x14ac:dyDescent="0.25">
      <c r="A150" s="24" t="s">
        <v>139</v>
      </c>
      <c r="B150" s="23" t="s">
        <v>139</v>
      </c>
      <c r="C150" s="22" t="s">
        <v>139</v>
      </c>
      <c r="D150" s="6">
        <v>1</v>
      </c>
      <c r="E150" s="71"/>
      <c r="F150" s="71"/>
      <c r="G150" s="71">
        <f>SUM(D150:F150)</f>
        <v>1</v>
      </c>
      <c r="M150" s="18"/>
      <c r="N150" s="18"/>
      <c r="O150" s="18"/>
    </row>
    <row r="151" spans="1:15" x14ac:dyDescent="0.25">
      <c r="A151" s="24" t="s">
        <v>138</v>
      </c>
      <c r="B151" s="23" t="s">
        <v>138</v>
      </c>
      <c r="C151" s="22" t="s">
        <v>138</v>
      </c>
      <c r="D151" s="6">
        <v>20</v>
      </c>
      <c r="E151" s="71"/>
      <c r="F151" s="71"/>
      <c r="G151" s="71">
        <f>SUM(D151:F151)</f>
        <v>20</v>
      </c>
      <c r="M151" s="18"/>
      <c r="N151" s="18"/>
      <c r="O151" s="18"/>
    </row>
    <row r="152" spans="1:15" x14ac:dyDescent="0.25">
      <c r="A152" s="24" t="s">
        <v>137</v>
      </c>
      <c r="B152" s="23" t="s">
        <v>137</v>
      </c>
      <c r="C152" s="22" t="s">
        <v>137</v>
      </c>
      <c r="D152" s="6">
        <v>5</v>
      </c>
      <c r="E152" s="71"/>
      <c r="F152" s="71"/>
      <c r="G152" s="71">
        <f>SUM(D152:F152)</f>
        <v>5</v>
      </c>
      <c r="M152" s="18"/>
      <c r="N152" s="18"/>
      <c r="O152" s="18"/>
    </row>
    <row r="153" spans="1:15" x14ac:dyDescent="0.25">
      <c r="A153" s="24" t="s">
        <v>136</v>
      </c>
      <c r="B153" s="23" t="s">
        <v>136</v>
      </c>
      <c r="C153" s="22" t="s">
        <v>136</v>
      </c>
      <c r="D153" s="6">
        <v>1</v>
      </c>
      <c r="E153" s="71"/>
      <c r="F153" s="71"/>
      <c r="G153" s="71">
        <f>SUM(D153:F153)</f>
        <v>1</v>
      </c>
      <c r="M153" s="18"/>
      <c r="N153" s="18"/>
      <c r="O153" s="18"/>
    </row>
    <row r="154" spans="1:15" x14ac:dyDescent="0.25">
      <c r="A154" s="24" t="s">
        <v>135</v>
      </c>
      <c r="B154" s="23" t="s">
        <v>134</v>
      </c>
      <c r="C154" s="22" t="s">
        <v>134</v>
      </c>
      <c r="D154" s="6">
        <v>3</v>
      </c>
      <c r="E154" s="71"/>
      <c r="F154" s="71"/>
      <c r="G154" s="71">
        <f>SUM(D154:F154)</f>
        <v>3</v>
      </c>
      <c r="M154" s="18"/>
      <c r="N154" s="18"/>
      <c r="O154" s="18"/>
    </row>
    <row r="155" spans="1:15" x14ac:dyDescent="0.25">
      <c r="A155" s="24" t="s">
        <v>133</v>
      </c>
      <c r="B155" s="23" t="s">
        <v>133</v>
      </c>
      <c r="C155" s="22" t="s">
        <v>133</v>
      </c>
      <c r="D155" s="6">
        <v>1</v>
      </c>
      <c r="E155" s="71"/>
      <c r="F155" s="71"/>
      <c r="G155" s="71">
        <f>SUM(D155:F155)</f>
        <v>1</v>
      </c>
      <c r="M155" s="18"/>
      <c r="N155" s="18"/>
      <c r="O155" s="18"/>
    </row>
    <row r="156" spans="1:15" x14ac:dyDescent="0.25">
      <c r="A156" s="24" t="s">
        <v>129</v>
      </c>
      <c r="B156" s="23" t="s">
        <v>129</v>
      </c>
      <c r="C156" s="22" t="s">
        <v>129</v>
      </c>
      <c r="D156" s="6">
        <v>2</v>
      </c>
      <c r="E156" s="71"/>
      <c r="F156" s="71"/>
      <c r="G156" s="71">
        <f>SUM(D156:F156)</f>
        <v>2</v>
      </c>
      <c r="M156" s="18"/>
      <c r="N156" s="18"/>
      <c r="O156" s="18"/>
    </row>
    <row r="157" spans="1:15" x14ac:dyDescent="0.25">
      <c r="A157" s="24" t="s">
        <v>132</v>
      </c>
      <c r="B157" s="23" t="s">
        <v>132</v>
      </c>
      <c r="C157" s="22" t="s">
        <v>132</v>
      </c>
      <c r="D157" s="6">
        <v>1</v>
      </c>
      <c r="E157" s="71"/>
      <c r="F157" s="71"/>
      <c r="G157" s="71">
        <f>SUM(D157:F157)</f>
        <v>1</v>
      </c>
      <c r="M157" s="18"/>
      <c r="N157" s="18"/>
      <c r="O157" s="18"/>
    </row>
    <row r="158" spans="1:15" x14ac:dyDescent="0.25">
      <c r="A158" s="24" t="s">
        <v>131</v>
      </c>
      <c r="B158" s="23" t="s">
        <v>131</v>
      </c>
      <c r="C158" s="22" t="s">
        <v>131</v>
      </c>
      <c r="D158" s="6">
        <v>5</v>
      </c>
      <c r="E158" s="71"/>
      <c r="F158" s="71"/>
      <c r="G158" s="71">
        <f>SUM(D158:F158)</f>
        <v>5</v>
      </c>
      <c r="M158" s="18"/>
      <c r="N158" s="18"/>
      <c r="O158" s="18"/>
    </row>
    <row r="159" spans="1:15" x14ac:dyDescent="0.25">
      <c r="A159" s="24" t="s">
        <v>130</v>
      </c>
      <c r="B159" s="23" t="s">
        <v>130</v>
      </c>
      <c r="C159" s="22" t="s">
        <v>130</v>
      </c>
      <c r="D159" s="6">
        <v>4</v>
      </c>
      <c r="E159" s="71">
        <v>10</v>
      </c>
      <c r="F159" s="71">
        <v>1</v>
      </c>
      <c r="G159" s="71">
        <f>SUM(D159:F159)</f>
        <v>15</v>
      </c>
      <c r="M159" s="18"/>
      <c r="N159" s="18"/>
      <c r="O159" s="18"/>
    </row>
    <row r="160" spans="1:15" x14ac:dyDescent="0.25">
      <c r="A160" s="24" t="s">
        <v>129</v>
      </c>
      <c r="B160" s="23" t="s">
        <v>129</v>
      </c>
      <c r="C160" s="22" t="s">
        <v>129</v>
      </c>
      <c r="D160" s="6">
        <v>30</v>
      </c>
      <c r="E160" s="71"/>
      <c r="F160" s="71"/>
      <c r="G160" s="71">
        <f>SUM(D160:F160)</f>
        <v>30</v>
      </c>
      <c r="M160" s="18"/>
      <c r="N160" s="18"/>
      <c r="O160" s="18"/>
    </row>
    <row r="161" spans="1:15" x14ac:dyDescent="0.25">
      <c r="A161" s="24" t="s">
        <v>128</v>
      </c>
      <c r="B161" s="23" t="s">
        <v>128</v>
      </c>
      <c r="C161" s="22" t="s">
        <v>128</v>
      </c>
      <c r="D161" s="6">
        <v>54</v>
      </c>
      <c r="E161" s="71"/>
      <c r="F161" s="71"/>
      <c r="G161" s="71">
        <f>SUM(D161:F161)</f>
        <v>54</v>
      </c>
      <c r="M161" s="18"/>
      <c r="N161" s="18"/>
      <c r="O161" s="18"/>
    </row>
    <row r="162" spans="1:15" x14ac:dyDescent="0.25">
      <c r="A162" s="24" t="s">
        <v>127</v>
      </c>
      <c r="B162" s="23" t="s">
        <v>127</v>
      </c>
      <c r="C162" s="22" t="s">
        <v>127</v>
      </c>
      <c r="D162" s="6">
        <v>8</v>
      </c>
      <c r="E162" s="71"/>
      <c r="F162" s="71"/>
      <c r="G162" s="71">
        <f>SUM(D162:F162)</f>
        <v>8</v>
      </c>
      <c r="M162" s="18"/>
      <c r="N162" s="18"/>
      <c r="O162" s="18"/>
    </row>
    <row r="163" spans="1:15" x14ac:dyDescent="0.25">
      <c r="A163" s="24" t="s">
        <v>126</v>
      </c>
      <c r="B163" s="23" t="s">
        <v>126</v>
      </c>
      <c r="C163" s="22" t="s">
        <v>126</v>
      </c>
      <c r="D163" s="6">
        <v>12</v>
      </c>
      <c r="E163" s="71"/>
      <c r="F163" s="71"/>
      <c r="G163" s="71">
        <f>SUM(D163:F163)</f>
        <v>12</v>
      </c>
      <c r="M163" s="18"/>
      <c r="N163" s="18"/>
      <c r="O163" s="18"/>
    </row>
    <row r="164" spans="1:15" x14ac:dyDescent="0.25">
      <c r="A164" s="24" t="s">
        <v>125</v>
      </c>
      <c r="B164" s="23" t="s">
        <v>125</v>
      </c>
      <c r="C164" s="22" t="s">
        <v>125</v>
      </c>
      <c r="D164" s="6">
        <v>80</v>
      </c>
      <c r="E164" s="71"/>
      <c r="F164" s="71"/>
      <c r="G164" s="71">
        <f>SUM(D164:F164)</f>
        <v>80</v>
      </c>
      <c r="M164" s="18"/>
      <c r="N164" s="18"/>
      <c r="O164" s="18"/>
    </row>
    <row r="165" spans="1:15" x14ac:dyDescent="0.25">
      <c r="A165" s="24" t="s">
        <v>124</v>
      </c>
      <c r="B165" s="23" t="s">
        <v>124</v>
      </c>
      <c r="C165" s="22" t="s">
        <v>124</v>
      </c>
      <c r="D165" s="6">
        <v>3</v>
      </c>
      <c r="E165" s="71"/>
      <c r="F165" s="71"/>
      <c r="G165" s="71">
        <f>SUM(D165:F165)</f>
        <v>3</v>
      </c>
      <c r="M165" s="18"/>
      <c r="N165" s="18"/>
      <c r="O165" s="18"/>
    </row>
    <row r="166" spans="1:15" x14ac:dyDescent="0.25">
      <c r="A166" s="24" t="s">
        <v>123</v>
      </c>
      <c r="B166" s="23" t="s">
        <v>123</v>
      </c>
      <c r="C166" s="22" t="s">
        <v>123</v>
      </c>
      <c r="D166" s="6">
        <v>11</v>
      </c>
      <c r="E166" s="71"/>
      <c r="F166" s="71"/>
      <c r="G166" s="71">
        <f>SUM(D166:F166)</f>
        <v>11</v>
      </c>
      <c r="M166" s="18"/>
      <c r="N166" s="18"/>
      <c r="O166" s="18"/>
    </row>
    <row r="167" spans="1:15" x14ac:dyDescent="0.25">
      <c r="A167" s="24" t="s">
        <v>122</v>
      </c>
      <c r="B167" s="23" t="s">
        <v>122</v>
      </c>
      <c r="C167" s="22" t="s">
        <v>122</v>
      </c>
      <c r="D167" s="6">
        <v>5</v>
      </c>
      <c r="E167" s="71"/>
      <c r="F167" s="71"/>
      <c r="G167" s="71">
        <f>SUM(D167:F167)</f>
        <v>5</v>
      </c>
      <c r="M167" s="18"/>
      <c r="N167" s="18"/>
      <c r="O167" s="18"/>
    </row>
    <row r="168" spans="1:15" x14ac:dyDescent="0.25">
      <c r="A168" s="24" t="s">
        <v>121</v>
      </c>
      <c r="B168" s="23" t="s">
        <v>121</v>
      </c>
      <c r="C168" s="22" t="s">
        <v>121</v>
      </c>
      <c r="D168" s="6">
        <v>49</v>
      </c>
      <c r="E168" s="71"/>
      <c r="F168" s="71"/>
      <c r="G168" s="71">
        <f>SUM(D168:F168)</f>
        <v>49</v>
      </c>
      <c r="M168" s="18"/>
      <c r="N168" s="18"/>
      <c r="O168" s="18"/>
    </row>
    <row r="169" spans="1:15" x14ac:dyDescent="0.25">
      <c r="A169" s="24" t="s">
        <v>120</v>
      </c>
      <c r="B169" s="23" t="s">
        <v>119</v>
      </c>
      <c r="C169" s="22" t="s">
        <v>119</v>
      </c>
      <c r="D169" s="6">
        <v>2</v>
      </c>
      <c r="E169" s="71"/>
      <c r="F169" s="71"/>
      <c r="G169" s="71">
        <f>SUM(D169:F169)</f>
        <v>2</v>
      </c>
      <c r="M169" s="18"/>
      <c r="N169" s="18"/>
      <c r="O169" s="18"/>
    </row>
    <row r="170" spans="1:15" x14ac:dyDescent="0.25">
      <c r="A170" s="24" t="s">
        <v>118</v>
      </c>
      <c r="B170" s="23" t="s">
        <v>118</v>
      </c>
      <c r="C170" s="22" t="s">
        <v>118</v>
      </c>
      <c r="D170" s="6">
        <v>1</v>
      </c>
      <c r="E170" s="71"/>
      <c r="F170" s="71"/>
      <c r="G170" s="71">
        <f>SUM(D170:F170)</f>
        <v>1</v>
      </c>
      <c r="M170" s="18"/>
      <c r="N170" s="18"/>
      <c r="O170" s="18"/>
    </row>
    <row r="171" spans="1:15" x14ac:dyDescent="0.25">
      <c r="A171" s="24" t="s">
        <v>117</v>
      </c>
      <c r="B171" s="23" t="s">
        <v>117</v>
      </c>
      <c r="C171" s="22" t="s">
        <v>117</v>
      </c>
      <c r="D171" s="6">
        <v>1</v>
      </c>
      <c r="E171" s="71"/>
      <c r="F171" s="71"/>
      <c r="G171" s="71">
        <f>SUM(D171:F171)</f>
        <v>1</v>
      </c>
      <c r="M171" s="18"/>
      <c r="N171" s="18"/>
      <c r="O171" s="18"/>
    </row>
    <row r="172" spans="1:15" x14ac:dyDescent="0.25">
      <c r="A172" s="24" t="s">
        <v>116</v>
      </c>
      <c r="B172" s="23" t="s">
        <v>116</v>
      </c>
      <c r="C172" s="22" t="s">
        <v>116</v>
      </c>
      <c r="D172" s="6">
        <v>3</v>
      </c>
      <c r="E172" s="71"/>
      <c r="F172" s="71"/>
      <c r="G172" s="71">
        <f>SUM(D172:F172)</f>
        <v>3</v>
      </c>
      <c r="M172" s="18"/>
      <c r="N172" s="18"/>
      <c r="O172" s="18"/>
    </row>
    <row r="173" spans="1:15" x14ac:dyDescent="0.25">
      <c r="A173" s="24" t="s">
        <v>115</v>
      </c>
      <c r="B173" s="23" t="s">
        <v>115</v>
      </c>
      <c r="C173" s="22" t="s">
        <v>115</v>
      </c>
      <c r="D173" s="6">
        <v>32</v>
      </c>
      <c r="E173" s="71"/>
      <c r="F173" s="71"/>
      <c r="G173" s="71">
        <f>SUM(D173:F173)</f>
        <v>32</v>
      </c>
      <c r="M173" s="18"/>
      <c r="N173" s="18"/>
      <c r="O173" s="18"/>
    </row>
    <row r="174" spans="1:15" x14ac:dyDescent="0.25">
      <c r="A174" s="24" t="s">
        <v>114</v>
      </c>
      <c r="B174" s="23"/>
      <c r="C174" s="22"/>
      <c r="D174" s="6">
        <v>189</v>
      </c>
      <c r="E174" s="71"/>
      <c r="F174" s="71"/>
      <c r="G174" s="71">
        <f>SUM(D174:F174)</f>
        <v>189</v>
      </c>
      <c r="M174" s="18"/>
      <c r="N174" s="18"/>
      <c r="O174" s="18"/>
    </row>
    <row r="175" spans="1:15" x14ac:dyDescent="0.25">
      <c r="A175" s="24" t="s">
        <v>113</v>
      </c>
      <c r="B175" s="23" t="s">
        <v>113</v>
      </c>
      <c r="C175" s="22" t="s">
        <v>113</v>
      </c>
      <c r="D175" s="6">
        <v>9</v>
      </c>
      <c r="E175" s="71"/>
      <c r="F175" s="71"/>
      <c r="G175" s="71">
        <f>SUM(D175:F175)</f>
        <v>9</v>
      </c>
      <c r="M175" s="18"/>
      <c r="N175" s="18"/>
      <c r="O175" s="18"/>
    </row>
    <row r="176" spans="1:15" x14ac:dyDescent="0.25">
      <c r="A176" s="24" t="s">
        <v>112</v>
      </c>
      <c r="B176" s="23" t="s">
        <v>112</v>
      </c>
      <c r="C176" s="22" t="s">
        <v>112</v>
      </c>
      <c r="D176" s="6">
        <v>79</v>
      </c>
      <c r="E176" s="71"/>
      <c r="F176" s="71"/>
      <c r="G176" s="71">
        <f>SUM(D176:F176)</f>
        <v>79</v>
      </c>
      <c r="M176" s="18"/>
      <c r="N176" s="18"/>
      <c r="O176" s="18"/>
    </row>
    <row r="177" spans="1:15" x14ac:dyDescent="0.25">
      <c r="A177" s="24" t="s">
        <v>111</v>
      </c>
      <c r="B177" s="23" t="s">
        <v>111</v>
      </c>
      <c r="C177" s="22" t="s">
        <v>111</v>
      </c>
      <c r="D177" s="6">
        <v>20</v>
      </c>
      <c r="E177" s="71"/>
      <c r="F177" s="71"/>
      <c r="G177" s="71">
        <f>SUM(D177:F177)</f>
        <v>20</v>
      </c>
      <c r="M177" s="18"/>
      <c r="N177" s="18"/>
      <c r="O177" s="18"/>
    </row>
    <row r="178" spans="1:15" x14ac:dyDescent="0.25">
      <c r="A178" s="24" t="s">
        <v>110</v>
      </c>
      <c r="B178" s="23" t="s">
        <v>110</v>
      </c>
      <c r="C178" s="22" t="s">
        <v>110</v>
      </c>
      <c r="D178" s="6">
        <v>19</v>
      </c>
      <c r="E178" s="71"/>
      <c r="F178" s="71"/>
      <c r="G178" s="71">
        <f>SUM(D178:F178)</f>
        <v>19</v>
      </c>
      <c r="M178" s="18"/>
      <c r="N178" s="18"/>
      <c r="O178" s="18"/>
    </row>
    <row r="179" spans="1:15" x14ac:dyDescent="0.25">
      <c r="A179" s="24" t="s">
        <v>109</v>
      </c>
      <c r="B179" s="23" t="s">
        <v>109</v>
      </c>
      <c r="C179" s="22" t="s">
        <v>109</v>
      </c>
      <c r="D179" s="6">
        <v>3</v>
      </c>
      <c r="E179" s="71"/>
      <c r="F179" s="71"/>
      <c r="G179" s="71">
        <f>SUM(D179:F179)</f>
        <v>3</v>
      </c>
      <c r="M179" s="18"/>
      <c r="N179" s="18"/>
      <c r="O179" s="18"/>
    </row>
    <row r="180" spans="1:15" x14ac:dyDescent="0.25">
      <c r="A180" s="86" t="s">
        <v>108</v>
      </c>
      <c r="B180" s="85"/>
      <c r="C180" s="84"/>
      <c r="D180" s="6">
        <v>2</v>
      </c>
      <c r="E180" s="71"/>
      <c r="F180" s="71"/>
      <c r="G180" s="71">
        <f>SUM(D180:F180)</f>
        <v>2</v>
      </c>
      <c r="H180" s="43"/>
      <c r="I180" s="43"/>
      <c r="J180" s="43"/>
    </row>
    <row r="181" spans="1:15" x14ac:dyDescent="0.25">
      <c r="A181" s="60" t="s">
        <v>107</v>
      </c>
      <c r="B181" s="59"/>
      <c r="C181" s="58"/>
      <c r="D181" s="6">
        <v>105</v>
      </c>
      <c r="E181" s="71"/>
      <c r="F181" s="71"/>
      <c r="G181" s="71">
        <f>SUM(D181:F181)</f>
        <v>105</v>
      </c>
    </row>
    <row r="182" spans="1:15" x14ac:dyDescent="0.25">
      <c r="A182" s="25" t="s">
        <v>106</v>
      </c>
      <c r="B182" s="25"/>
      <c r="C182" s="25"/>
      <c r="D182" s="6">
        <v>50</v>
      </c>
      <c r="E182" s="71"/>
      <c r="F182" s="71"/>
      <c r="G182" s="71">
        <f>SUM(D182:F182)</f>
        <v>50</v>
      </c>
    </row>
    <row r="183" spans="1:15" x14ac:dyDescent="0.25">
      <c r="A183" s="60" t="s">
        <v>105</v>
      </c>
      <c r="B183" s="59"/>
      <c r="C183" s="58"/>
      <c r="D183" s="71"/>
      <c r="E183" s="71">
        <v>15</v>
      </c>
      <c r="F183" s="72">
        <v>5</v>
      </c>
      <c r="G183" s="71">
        <f>SUM(D183:F183)</f>
        <v>20</v>
      </c>
      <c r="H183" s="43"/>
      <c r="I183" s="43"/>
      <c r="J183" s="43"/>
      <c r="M183" s="29"/>
      <c r="N183" s="29"/>
      <c r="O183" s="29"/>
    </row>
    <row r="184" spans="1:15" x14ac:dyDescent="0.25">
      <c r="A184" s="24" t="s">
        <v>104</v>
      </c>
      <c r="B184" s="23" t="s">
        <v>104</v>
      </c>
      <c r="C184" s="22" t="s">
        <v>104</v>
      </c>
      <c r="D184" s="6">
        <v>129</v>
      </c>
      <c r="E184" s="71"/>
      <c r="F184" s="71"/>
      <c r="G184" s="71">
        <f>SUM(D184:F184)</f>
        <v>129</v>
      </c>
      <c r="H184" s="43"/>
      <c r="I184" s="43"/>
      <c r="J184" s="43"/>
      <c r="M184" s="18"/>
      <c r="N184" s="18"/>
      <c r="O184" s="18"/>
    </row>
    <row r="185" spans="1:15" x14ac:dyDescent="0.25">
      <c r="A185" s="24" t="s">
        <v>103</v>
      </c>
      <c r="B185" s="23" t="s">
        <v>102</v>
      </c>
      <c r="C185" s="22" t="s">
        <v>102</v>
      </c>
      <c r="D185" s="6">
        <v>10</v>
      </c>
      <c r="E185" s="71"/>
      <c r="F185" s="71"/>
      <c r="G185" s="71">
        <f>SUM(D185:F185)</f>
        <v>10</v>
      </c>
      <c r="H185" s="43"/>
      <c r="I185" s="43"/>
      <c r="J185" s="43"/>
      <c r="M185" s="18"/>
      <c r="N185" s="18"/>
      <c r="O185" s="18"/>
    </row>
    <row r="186" spans="1:15" x14ac:dyDescent="0.25">
      <c r="A186" s="60" t="s">
        <v>101</v>
      </c>
      <c r="B186" s="59"/>
      <c r="C186" s="58"/>
      <c r="D186" s="6">
        <v>123</v>
      </c>
      <c r="E186" s="71"/>
      <c r="F186" s="71"/>
      <c r="G186" s="71">
        <f>SUM(D186:F186)</f>
        <v>123</v>
      </c>
      <c r="H186" s="43"/>
      <c r="I186" s="43"/>
      <c r="J186" s="43"/>
      <c r="M186" s="43"/>
      <c r="N186" s="43"/>
      <c r="O186" s="43"/>
    </row>
    <row r="187" spans="1:15" x14ac:dyDescent="0.25">
      <c r="A187" s="82" t="s">
        <v>100</v>
      </c>
      <c r="B187" s="81"/>
      <c r="C187" s="80"/>
      <c r="D187" s="79"/>
      <c r="E187" s="79">
        <v>2</v>
      </c>
      <c r="F187" s="79"/>
      <c r="G187" s="71">
        <f>SUM(D187:F187)</f>
        <v>2</v>
      </c>
      <c r="H187" s="43"/>
      <c r="I187" s="43"/>
      <c r="J187" s="43"/>
      <c r="M187" s="43"/>
      <c r="N187" s="43"/>
      <c r="O187" s="43"/>
    </row>
    <row r="188" spans="1:15" x14ac:dyDescent="0.25">
      <c r="A188" s="82" t="s">
        <v>99</v>
      </c>
      <c r="B188" s="81"/>
      <c r="C188" s="80"/>
      <c r="D188" s="79"/>
      <c r="E188" s="79">
        <v>250</v>
      </c>
      <c r="F188" s="79"/>
      <c r="G188" s="71">
        <f>SUM(D188:F188)</f>
        <v>250</v>
      </c>
      <c r="H188" s="43"/>
      <c r="I188" s="43"/>
      <c r="J188" s="43"/>
      <c r="M188" s="43"/>
      <c r="N188" s="43"/>
      <c r="O188" s="43"/>
    </row>
    <row r="189" spans="1:15" x14ac:dyDescent="0.25">
      <c r="A189" s="82" t="s">
        <v>98</v>
      </c>
      <c r="B189" s="81"/>
      <c r="C189" s="80"/>
      <c r="D189" s="79"/>
      <c r="E189" s="79">
        <v>340</v>
      </c>
      <c r="F189" s="79"/>
      <c r="G189" s="71">
        <f>SUM(D189:F189)</f>
        <v>340</v>
      </c>
      <c r="H189" s="43"/>
      <c r="I189" s="43"/>
      <c r="J189" s="43"/>
      <c r="M189" s="43"/>
      <c r="N189" s="43"/>
      <c r="O189" s="43"/>
    </row>
    <row r="190" spans="1:15" x14ac:dyDescent="0.25">
      <c r="A190" s="82" t="s">
        <v>97</v>
      </c>
      <c r="B190" s="81"/>
      <c r="C190" s="80"/>
      <c r="D190" s="79"/>
      <c r="E190" s="79">
        <v>12</v>
      </c>
      <c r="F190" s="79"/>
      <c r="G190" s="71">
        <f>SUM(D190:F190)</f>
        <v>12</v>
      </c>
      <c r="H190" s="43"/>
      <c r="I190" s="43"/>
      <c r="J190" s="43"/>
      <c r="M190" s="43"/>
      <c r="N190" s="43"/>
      <c r="O190" s="43"/>
    </row>
    <row r="191" spans="1:15" x14ac:dyDescent="0.25">
      <c r="A191" s="82" t="s">
        <v>96</v>
      </c>
      <c r="B191" s="81"/>
      <c r="C191" s="80"/>
      <c r="D191" s="79"/>
      <c r="E191" s="79">
        <v>24</v>
      </c>
      <c r="F191" s="79"/>
      <c r="G191" s="71">
        <f>SUM(D191:F191)</f>
        <v>24</v>
      </c>
      <c r="H191" s="43"/>
      <c r="I191" s="43"/>
      <c r="J191" s="43"/>
      <c r="M191" s="43"/>
      <c r="N191" s="43"/>
      <c r="O191" s="43"/>
    </row>
    <row r="192" spans="1:15" x14ac:dyDescent="0.25">
      <c r="A192" s="82" t="s">
        <v>86</v>
      </c>
      <c r="B192" s="81"/>
      <c r="C192" s="80"/>
      <c r="D192" s="79"/>
      <c r="E192" s="79">
        <v>6</v>
      </c>
      <c r="F192" s="79"/>
      <c r="G192" s="71">
        <f>SUM(D192:F192)</f>
        <v>6</v>
      </c>
      <c r="H192" s="43"/>
      <c r="I192" s="43"/>
      <c r="J192" s="43"/>
      <c r="L192" s="83"/>
      <c r="M192" s="83"/>
      <c r="N192" s="83"/>
    </row>
    <row r="193" spans="1:15" x14ac:dyDescent="0.25">
      <c r="A193" s="82" t="s">
        <v>95</v>
      </c>
      <c r="B193" s="81"/>
      <c r="C193" s="80"/>
      <c r="D193" s="79"/>
      <c r="E193" s="79">
        <v>2</v>
      </c>
      <c r="F193" s="79"/>
      <c r="G193" s="71">
        <f>SUM(D193:F193)</f>
        <v>2</v>
      </c>
      <c r="H193" s="43"/>
      <c r="I193" s="43"/>
      <c r="J193" s="43"/>
      <c r="L193" s="27"/>
      <c r="M193" s="27"/>
      <c r="N193" s="27"/>
    </row>
    <row r="194" spans="1:15" x14ac:dyDescent="0.25">
      <c r="A194" s="82" t="s">
        <v>70</v>
      </c>
      <c r="B194" s="81"/>
      <c r="C194" s="80"/>
      <c r="D194" s="79"/>
      <c r="E194" s="79">
        <v>1</v>
      </c>
      <c r="F194" s="79"/>
      <c r="G194" s="71">
        <f>SUM(D194:F194)</f>
        <v>1</v>
      </c>
      <c r="H194" s="43"/>
      <c r="I194" s="43"/>
      <c r="J194" s="43"/>
      <c r="L194" s="83"/>
      <c r="M194" s="83"/>
      <c r="N194" s="83"/>
    </row>
    <row r="195" spans="1:15" x14ac:dyDescent="0.25">
      <c r="A195" s="82" t="s">
        <v>94</v>
      </c>
      <c r="B195" s="81"/>
      <c r="C195" s="80"/>
      <c r="D195" s="79"/>
      <c r="E195" s="79">
        <v>4</v>
      </c>
      <c r="F195" s="72">
        <v>12</v>
      </c>
      <c r="G195" s="71">
        <f>SUM(D195:F195)</f>
        <v>16</v>
      </c>
      <c r="H195" s="43"/>
      <c r="I195" s="43"/>
      <c r="J195" s="43"/>
      <c r="L195" s="38"/>
      <c r="M195" s="38"/>
      <c r="N195" s="38"/>
    </row>
    <row r="196" spans="1:15" x14ac:dyDescent="0.25">
      <c r="A196" s="78" t="s">
        <v>93</v>
      </c>
      <c r="B196" s="78"/>
      <c r="C196" s="78"/>
      <c r="D196" s="72"/>
      <c r="E196" s="72">
        <v>68</v>
      </c>
      <c r="F196" s="72"/>
      <c r="G196" s="71">
        <f>SUM(D196:F196)</f>
        <v>68</v>
      </c>
      <c r="M196" s="38"/>
      <c r="N196" s="38"/>
      <c r="O196" s="38"/>
    </row>
    <row r="197" spans="1:15" x14ac:dyDescent="0.25">
      <c r="A197" s="73" t="s">
        <v>92</v>
      </c>
      <c r="B197" s="73" t="s">
        <v>92</v>
      </c>
      <c r="C197" s="73" t="s">
        <v>92</v>
      </c>
      <c r="D197" s="72"/>
      <c r="E197" s="72">
        <v>50</v>
      </c>
      <c r="F197" s="72"/>
      <c r="G197" s="71">
        <f>SUM(D197:F197)</f>
        <v>50</v>
      </c>
      <c r="M197" s="43"/>
      <c r="N197" s="43"/>
      <c r="O197" s="43"/>
    </row>
    <row r="198" spans="1:15" x14ac:dyDescent="0.25">
      <c r="A198" s="77" t="s">
        <v>91</v>
      </c>
      <c r="B198" s="77"/>
      <c r="C198" s="77"/>
      <c r="D198" s="72"/>
      <c r="E198" s="72">
        <v>3</v>
      </c>
      <c r="F198" s="72"/>
      <c r="G198" s="71">
        <f>SUM(D198:F198)</f>
        <v>3</v>
      </c>
      <c r="M198" s="43"/>
      <c r="N198" s="43"/>
      <c r="O198" s="43"/>
    </row>
    <row r="199" spans="1:15" x14ac:dyDescent="0.25">
      <c r="A199" s="77" t="s">
        <v>90</v>
      </c>
      <c r="B199" s="77"/>
      <c r="C199" s="77"/>
      <c r="D199" s="72"/>
      <c r="E199" s="72">
        <v>2</v>
      </c>
      <c r="F199" s="72"/>
      <c r="G199" s="71">
        <f>SUM(D199:F199)</f>
        <v>2</v>
      </c>
      <c r="M199" s="43"/>
      <c r="N199" s="43"/>
      <c r="O199" s="43"/>
    </row>
    <row r="200" spans="1:15" x14ac:dyDescent="0.25">
      <c r="A200" s="77" t="s">
        <v>89</v>
      </c>
      <c r="B200" s="77"/>
      <c r="C200" s="77"/>
      <c r="D200" s="72"/>
      <c r="E200" s="72">
        <v>34</v>
      </c>
      <c r="F200" s="72"/>
      <c r="G200" s="71">
        <f>SUM(D200:F200)</f>
        <v>34</v>
      </c>
      <c r="M200" s="43"/>
      <c r="N200" s="43"/>
      <c r="O200" s="43"/>
    </row>
    <row r="201" spans="1:15" x14ac:dyDescent="0.25">
      <c r="A201" s="77" t="s">
        <v>88</v>
      </c>
      <c r="B201" s="77"/>
      <c r="C201" s="77"/>
      <c r="D201" s="72"/>
      <c r="E201" s="72">
        <v>1</v>
      </c>
      <c r="F201" s="72">
        <v>1</v>
      </c>
      <c r="G201" s="71">
        <f>SUM(D201:F201)</f>
        <v>2</v>
      </c>
      <c r="M201" s="43"/>
      <c r="N201" s="43"/>
      <c r="O201" s="43"/>
    </row>
    <row r="202" spans="1:15" x14ac:dyDescent="0.25">
      <c r="A202" s="76" t="s">
        <v>87</v>
      </c>
      <c r="B202" s="75" t="s">
        <v>86</v>
      </c>
      <c r="C202" s="74" t="s">
        <v>86</v>
      </c>
      <c r="D202" s="72"/>
      <c r="E202" s="72"/>
      <c r="F202" s="72">
        <v>3</v>
      </c>
      <c r="G202" s="71">
        <f>SUM(D202:F202)</f>
        <v>3</v>
      </c>
      <c r="M202" s="43"/>
      <c r="N202" s="43"/>
      <c r="O202" s="43"/>
    </row>
    <row r="203" spans="1:15" x14ac:dyDescent="0.25">
      <c r="A203" s="76" t="s">
        <v>85</v>
      </c>
      <c r="B203" s="75" t="s">
        <v>84</v>
      </c>
      <c r="C203" s="74" t="s">
        <v>84</v>
      </c>
      <c r="D203" s="72"/>
      <c r="E203" s="72"/>
      <c r="F203" s="72">
        <v>8</v>
      </c>
      <c r="G203" s="71">
        <f>SUM(D203:F203)</f>
        <v>8</v>
      </c>
      <c r="M203" s="43"/>
      <c r="N203" s="43"/>
      <c r="O203" s="43"/>
    </row>
    <row r="204" spans="1:15" x14ac:dyDescent="0.25">
      <c r="A204" s="76" t="s">
        <v>83</v>
      </c>
      <c r="B204" s="75"/>
      <c r="C204" s="74"/>
      <c r="D204" s="72"/>
      <c r="E204" s="72"/>
      <c r="F204" s="72">
        <v>1</v>
      </c>
      <c r="G204" s="71">
        <f>SUM(D204:F204)</f>
        <v>1</v>
      </c>
      <c r="M204" s="43"/>
      <c r="N204" s="43"/>
      <c r="O204" s="43"/>
    </row>
    <row r="205" spans="1:15" x14ac:dyDescent="0.25">
      <c r="A205" s="76" t="s">
        <v>82</v>
      </c>
      <c r="B205" s="75"/>
      <c r="C205" s="74"/>
      <c r="D205" s="72"/>
      <c r="E205" s="72"/>
      <c r="F205" s="72">
        <v>10</v>
      </c>
      <c r="G205" s="71">
        <f>SUM(D205:F205)</f>
        <v>10</v>
      </c>
      <c r="M205" s="43"/>
      <c r="N205" s="43"/>
      <c r="O205" s="43"/>
    </row>
    <row r="206" spans="1:15" x14ac:dyDescent="0.25">
      <c r="A206" s="76" t="s">
        <v>81</v>
      </c>
      <c r="B206" s="75"/>
      <c r="C206" s="74"/>
      <c r="D206" s="72"/>
      <c r="E206" s="72"/>
      <c r="F206" s="72">
        <v>9</v>
      </c>
      <c r="G206" s="71">
        <f>SUM(D206:F206)</f>
        <v>9</v>
      </c>
      <c r="M206" s="43"/>
      <c r="N206" s="43"/>
      <c r="O206" s="43"/>
    </row>
    <row r="207" spans="1:15" x14ac:dyDescent="0.25">
      <c r="A207" s="76" t="s">
        <v>80</v>
      </c>
      <c r="B207" s="75"/>
      <c r="C207" s="74"/>
      <c r="D207" s="72"/>
      <c r="E207" s="72"/>
      <c r="F207" s="72">
        <v>3</v>
      </c>
      <c r="G207" s="71">
        <f>SUM(D207:F207)</f>
        <v>3</v>
      </c>
      <c r="M207" s="43"/>
      <c r="N207" s="43"/>
      <c r="O207" s="43"/>
    </row>
    <row r="208" spans="1:15" x14ac:dyDescent="0.25">
      <c r="A208" s="76" t="s">
        <v>79</v>
      </c>
      <c r="B208" s="75"/>
      <c r="C208" s="74"/>
      <c r="D208" s="72"/>
      <c r="E208" s="72"/>
      <c r="F208" s="72">
        <v>2</v>
      </c>
      <c r="G208" s="71">
        <f>SUM(D208:F208)</f>
        <v>2</v>
      </c>
      <c r="M208" s="43"/>
      <c r="N208" s="43"/>
      <c r="O208" s="43"/>
    </row>
    <row r="209" spans="1:15" x14ac:dyDescent="0.25">
      <c r="A209" s="76" t="s">
        <v>78</v>
      </c>
      <c r="B209" s="75"/>
      <c r="C209" s="74"/>
      <c r="D209" s="72"/>
      <c r="E209" s="72"/>
      <c r="F209" s="72">
        <v>3</v>
      </c>
      <c r="G209" s="71">
        <f>SUM(D209:F209)</f>
        <v>3</v>
      </c>
      <c r="M209" s="43"/>
      <c r="N209" s="43"/>
      <c r="O209" s="43"/>
    </row>
    <row r="210" spans="1:15" x14ac:dyDescent="0.25">
      <c r="A210" s="76" t="s">
        <v>77</v>
      </c>
      <c r="B210" s="75"/>
      <c r="C210" s="74"/>
      <c r="D210" s="72"/>
      <c r="E210" s="72"/>
      <c r="F210" s="72">
        <v>1</v>
      </c>
      <c r="G210" s="71">
        <f>SUM(D210:F210)</f>
        <v>1</v>
      </c>
      <c r="M210" s="43"/>
      <c r="N210" s="43"/>
      <c r="O210" s="43"/>
    </row>
    <row r="211" spans="1:15" x14ac:dyDescent="0.25">
      <c r="A211" s="76" t="s">
        <v>76</v>
      </c>
      <c r="B211" s="75"/>
      <c r="C211" s="74"/>
      <c r="D211" s="72"/>
      <c r="E211" s="72"/>
      <c r="F211" s="72">
        <v>1</v>
      </c>
      <c r="G211" s="71">
        <f>SUM(D211:F211)</f>
        <v>1</v>
      </c>
      <c r="M211" s="43"/>
      <c r="N211" s="43"/>
      <c r="O211" s="43"/>
    </row>
    <row r="212" spans="1:15" x14ac:dyDescent="0.25">
      <c r="A212" s="76" t="s">
        <v>75</v>
      </c>
      <c r="B212" s="75"/>
      <c r="C212" s="74"/>
      <c r="D212" s="72"/>
      <c r="E212" s="72"/>
      <c r="F212" s="72">
        <v>1</v>
      </c>
      <c r="G212" s="71">
        <f>SUM(D212:F212)</f>
        <v>1</v>
      </c>
      <c r="M212" s="43"/>
      <c r="N212" s="43"/>
      <c r="O212" s="43"/>
    </row>
    <row r="213" spans="1:15" x14ac:dyDescent="0.25">
      <c r="A213" s="76" t="s">
        <v>74</v>
      </c>
      <c r="B213" s="75"/>
      <c r="C213" s="74"/>
      <c r="D213" s="72"/>
      <c r="E213" s="72"/>
      <c r="F213" s="72">
        <v>2</v>
      </c>
      <c r="G213" s="71">
        <f>SUM(D213:F213)</f>
        <v>2</v>
      </c>
      <c r="M213" s="43"/>
      <c r="N213" s="43"/>
      <c r="O213" s="43"/>
    </row>
    <row r="214" spans="1:15" x14ac:dyDescent="0.25">
      <c r="A214" s="76" t="s">
        <v>73</v>
      </c>
      <c r="B214" s="75" t="s">
        <v>70</v>
      </c>
      <c r="C214" s="74" t="s">
        <v>70</v>
      </c>
      <c r="D214" s="72"/>
      <c r="E214" s="72"/>
      <c r="F214" s="72">
        <v>2</v>
      </c>
      <c r="G214" s="71">
        <f>SUM(D214:F214)</f>
        <v>2</v>
      </c>
      <c r="M214" s="43"/>
      <c r="N214" s="43"/>
      <c r="O214" s="43"/>
    </row>
    <row r="215" spans="1:15" x14ac:dyDescent="0.25">
      <c r="A215" s="76" t="s">
        <v>72</v>
      </c>
      <c r="B215" s="75" t="s">
        <v>70</v>
      </c>
      <c r="C215" s="74" t="s">
        <v>70</v>
      </c>
      <c r="D215" s="72"/>
      <c r="E215" s="72"/>
      <c r="F215" s="72">
        <v>1</v>
      </c>
      <c r="G215" s="71">
        <f>SUM(D215:F215)</f>
        <v>1</v>
      </c>
      <c r="M215" s="43"/>
      <c r="N215" s="43"/>
      <c r="O215" s="43"/>
    </row>
    <row r="216" spans="1:15" x14ac:dyDescent="0.25">
      <c r="A216" s="76" t="s">
        <v>71</v>
      </c>
      <c r="B216" s="75" t="s">
        <v>70</v>
      </c>
      <c r="C216" s="74" t="s">
        <v>70</v>
      </c>
      <c r="D216" s="72"/>
      <c r="E216" s="72"/>
      <c r="F216" s="72">
        <v>5</v>
      </c>
      <c r="G216" s="71">
        <f>SUM(D216:F216)</f>
        <v>5</v>
      </c>
      <c r="M216" s="43"/>
      <c r="N216" s="43"/>
      <c r="O216" s="43"/>
    </row>
    <row r="217" spans="1:15" x14ac:dyDescent="0.25">
      <c r="A217" s="76" t="s">
        <v>69</v>
      </c>
      <c r="B217" s="75"/>
      <c r="C217" s="74"/>
      <c r="D217" s="72"/>
      <c r="E217" s="72"/>
      <c r="F217" s="72">
        <v>1</v>
      </c>
      <c r="G217" s="71">
        <f>SUM(D217:F217)</f>
        <v>1</v>
      </c>
      <c r="M217" s="43"/>
      <c r="N217" s="43"/>
      <c r="O217" s="43"/>
    </row>
    <row r="218" spans="1:15" x14ac:dyDescent="0.25">
      <c r="A218" s="76" t="s">
        <v>68</v>
      </c>
      <c r="B218" s="75"/>
      <c r="C218" s="74"/>
      <c r="D218" s="72"/>
      <c r="E218" s="72"/>
      <c r="F218" s="72">
        <v>14</v>
      </c>
      <c r="G218" s="71">
        <f>SUM(D218:F218)</f>
        <v>14</v>
      </c>
      <c r="M218" s="43"/>
      <c r="N218" s="43"/>
      <c r="O218" s="43"/>
    </row>
    <row r="219" spans="1:15" x14ac:dyDescent="0.25">
      <c r="A219" s="76" t="s">
        <v>67</v>
      </c>
      <c r="B219" s="75"/>
      <c r="C219" s="74"/>
      <c r="D219" s="72"/>
      <c r="E219" s="72"/>
      <c r="F219" s="72">
        <v>1</v>
      </c>
      <c r="G219" s="71">
        <f>SUM(D219:F219)</f>
        <v>1</v>
      </c>
      <c r="M219" s="43"/>
      <c r="N219" s="43"/>
      <c r="O219" s="43"/>
    </row>
    <row r="220" spans="1:15" x14ac:dyDescent="0.25">
      <c r="A220" s="73" t="s">
        <v>66</v>
      </c>
      <c r="B220" s="73"/>
      <c r="C220" s="73"/>
      <c r="D220" s="72"/>
      <c r="E220" s="72"/>
      <c r="F220" s="72">
        <v>486</v>
      </c>
      <c r="G220" s="71">
        <f>SUM(D220:F220)</f>
        <v>486</v>
      </c>
      <c r="M220" s="43"/>
      <c r="N220" s="43"/>
      <c r="O220" s="43"/>
    </row>
    <row r="221" spans="1:15" x14ac:dyDescent="0.25">
      <c r="A221" s="70"/>
      <c r="B221" s="70"/>
      <c r="C221" s="70"/>
      <c r="D221" s="69"/>
      <c r="E221" s="69"/>
      <c r="F221" s="69"/>
      <c r="G221" s="68"/>
      <c r="M221" s="43"/>
      <c r="N221" s="43"/>
      <c r="O221" s="43"/>
    </row>
    <row r="222" spans="1:15" x14ac:dyDescent="0.25">
      <c r="A222" s="70"/>
      <c r="B222" s="70"/>
      <c r="C222" s="70"/>
      <c r="D222" s="69"/>
      <c r="E222" s="69"/>
      <c r="F222" s="69"/>
      <c r="G222" s="68"/>
      <c r="M222" s="43"/>
      <c r="N222" s="43"/>
      <c r="O222" s="43"/>
    </row>
    <row r="223" spans="1:15" ht="15" customHeight="1" x14ac:dyDescent="0.25">
      <c r="A223" s="15" t="s">
        <v>65</v>
      </c>
      <c r="B223" s="15"/>
      <c r="C223" s="15"/>
      <c r="D223" s="32" t="s">
        <v>9</v>
      </c>
      <c r="E223" s="32" t="s">
        <v>8</v>
      </c>
      <c r="F223" s="32" t="s">
        <v>7</v>
      </c>
      <c r="G223" s="31" t="s">
        <v>6</v>
      </c>
    </row>
    <row r="224" spans="1:15" ht="6" customHeight="1" x14ac:dyDescent="0.25">
      <c r="A224" s="15"/>
      <c r="B224" s="15"/>
      <c r="C224" s="15"/>
      <c r="D224" s="67"/>
      <c r="E224" s="67"/>
      <c r="F224" s="67"/>
      <c r="G224" s="66"/>
    </row>
    <row r="225" spans="1:15" x14ac:dyDescent="0.25">
      <c r="A225" s="25" t="s">
        <v>64</v>
      </c>
      <c r="B225" s="25"/>
      <c r="C225" s="25"/>
      <c r="D225" s="53"/>
      <c r="E225" s="53">
        <v>14</v>
      </c>
      <c r="F225" s="53">
        <v>23</v>
      </c>
      <c r="G225" s="53">
        <f>SUM(D225:F225)</f>
        <v>37</v>
      </c>
      <c r="H225" s="38"/>
      <c r="I225" s="38"/>
      <c r="J225" s="38"/>
    </row>
    <row r="226" spans="1:15" x14ac:dyDescent="0.25">
      <c r="A226" s="25" t="s">
        <v>63</v>
      </c>
      <c r="B226" s="25"/>
      <c r="C226" s="25"/>
      <c r="D226">
        <v>30</v>
      </c>
      <c r="E226" s="53">
        <v>107</v>
      </c>
      <c r="F226" s="53">
        <v>156</v>
      </c>
      <c r="G226" s="53">
        <f>SUM(D226:F226)</f>
        <v>293</v>
      </c>
      <c r="H226" s="38"/>
      <c r="I226" s="38"/>
      <c r="J226" s="38"/>
    </row>
    <row r="227" spans="1:15" x14ac:dyDescent="0.25">
      <c r="A227" s="25" t="s">
        <v>62</v>
      </c>
      <c r="B227" s="25"/>
      <c r="C227" s="25"/>
      <c r="D227" s="6">
        <v>729</v>
      </c>
      <c r="E227" s="53">
        <v>4381</v>
      </c>
      <c r="F227" s="53">
        <v>2664</v>
      </c>
      <c r="G227" s="53">
        <f>SUM(D227:F227)</f>
        <v>7774</v>
      </c>
      <c r="H227" s="38"/>
      <c r="I227" s="38"/>
      <c r="J227" s="38"/>
    </row>
    <row r="228" spans="1:15" x14ac:dyDescent="0.25">
      <c r="A228" s="25" t="s">
        <v>61</v>
      </c>
      <c r="B228" s="25"/>
      <c r="C228" s="25"/>
      <c r="D228" s="6">
        <v>332</v>
      </c>
      <c r="E228" s="53">
        <v>730</v>
      </c>
      <c r="F228" s="53">
        <v>390</v>
      </c>
      <c r="G228" s="53">
        <f>SUM(D228:F228)</f>
        <v>1452</v>
      </c>
      <c r="H228" s="38"/>
      <c r="I228" s="38"/>
      <c r="J228" s="38"/>
      <c r="M228" s="43"/>
      <c r="N228" s="43"/>
      <c r="O228" s="43"/>
    </row>
    <row r="229" spans="1:15" x14ac:dyDescent="0.25">
      <c r="A229" s="25" t="s">
        <v>60</v>
      </c>
      <c r="B229" s="25"/>
      <c r="C229" s="25"/>
      <c r="D229" s="63"/>
      <c r="E229" s="53">
        <v>48</v>
      </c>
      <c r="F229" s="53"/>
      <c r="G229" s="53">
        <f>SUM(D229:F229)</f>
        <v>48</v>
      </c>
      <c r="H229" s="65"/>
      <c r="I229" s="65"/>
      <c r="J229" s="65"/>
      <c r="M229" s="38"/>
      <c r="N229" s="38"/>
      <c r="O229" s="38"/>
    </row>
    <row r="230" spans="1:15" x14ac:dyDescent="0.25">
      <c r="A230" s="25" t="s">
        <v>59</v>
      </c>
      <c r="B230" s="25"/>
      <c r="C230" s="25"/>
      <c r="D230" s="6">
        <v>182</v>
      </c>
      <c r="E230" s="53">
        <v>231</v>
      </c>
      <c r="F230" s="53">
        <v>941</v>
      </c>
      <c r="G230" s="53">
        <f>SUM(D230:F230)</f>
        <v>1354</v>
      </c>
      <c r="H230" s="38"/>
      <c r="I230" s="38"/>
      <c r="J230" s="38"/>
      <c r="M230" s="38"/>
      <c r="N230" s="38"/>
      <c r="O230" s="38"/>
    </row>
    <row r="231" spans="1:15" x14ac:dyDescent="0.25">
      <c r="A231" s="25" t="s">
        <v>58</v>
      </c>
      <c r="B231" s="25"/>
      <c r="C231" s="25"/>
      <c r="D231" s="6">
        <v>496</v>
      </c>
      <c r="E231" s="53">
        <v>114</v>
      </c>
      <c r="F231" s="53">
        <v>1142</v>
      </c>
      <c r="G231" s="53">
        <f>SUM(D231:F231)</f>
        <v>1752</v>
      </c>
      <c r="H231" s="38"/>
      <c r="I231" s="38"/>
      <c r="J231" s="38"/>
      <c r="M231" s="38"/>
      <c r="N231" s="38"/>
      <c r="O231" s="38"/>
    </row>
    <row r="232" spans="1:15" x14ac:dyDescent="0.25">
      <c r="A232" s="25" t="s">
        <v>57</v>
      </c>
      <c r="B232" s="25"/>
      <c r="C232" s="25"/>
      <c r="D232" s="63"/>
      <c r="E232" s="53">
        <v>148</v>
      </c>
      <c r="F232" s="53">
        <v>1271</v>
      </c>
      <c r="G232" s="53">
        <f>SUM(D232:F232)</f>
        <v>1419</v>
      </c>
      <c r="H232" s="38"/>
      <c r="I232" s="38"/>
      <c r="J232" s="38"/>
      <c r="M232" s="64"/>
      <c r="N232" s="64"/>
      <c r="O232" s="64"/>
    </row>
    <row r="233" spans="1:15" x14ac:dyDescent="0.25">
      <c r="A233" s="25" t="s">
        <v>56</v>
      </c>
      <c r="B233" s="25"/>
      <c r="C233" s="25"/>
      <c r="D233" s="6">
        <v>333</v>
      </c>
      <c r="E233" s="53">
        <v>1946</v>
      </c>
      <c r="F233" s="53">
        <v>456</v>
      </c>
      <c r="G233" s="53">
        <f>SUM(D233:F233)</f>
        <v>2735</v>
      </c>
      <c r="H233" s="38"/>
      <c r="I233" s="38"/>
      <c r="J233" s="38"/>
      <c r="M233" s="38"/>
      <c r="N233" s="38"/>
      <c r="O233" s="38"/>
    </row>
    <row r="234" spans="1:15" x14ac:dyDescent="0.25">
      <c r="A234" s="25" t="s">
        <v>55</v>
      </c>
      <c r="B234" s="25"/>
      <c r="C234" s="25"/>
      <c r="D234" s="6"/>
      <c r="E234" s="53"/>
      <c r="F234" s="53">
        <v>240</v>
      </c>
      <c r="G234" s="53">
        <f>SUM(D234:F234)</f>
        <v>240</v>
      </c>
      <c r="H234" s="43"/>
      <c r="I234" s="43"/>
      <c r="J234" s="43"/>
      <c r="M234" s="43"/>
      <c r="N234" s="43"/>
      <c r="O234" s="43"/>
    </row>
    <row r="235" spans="1:15" x14ac:dyDescent="0.25">
      <c r="A235" s="25" t="s">
        <v>54</v>
      </c>
      <c r="B235" s="25"/>
      <c r="C235" s="25"/>
      <c r="D235" s="6">
        <v>705</v>
      </c>
      <c r="E235" s="53">
        <v>3069</v>
      </c>
      <c r="F235" s="53">
        <v>2580</v>
      </c>
      <c r="G235" s="53">
        <f>SUM(D235:F235)</f>
        <v>6354</v>
      </c>
      <c r="H235" s="38"/>
      <c r="I235" s="38"/>
      <c r="J235" s="38"/>
      <c r="M235" s="38"/>
      <c r="N235" s="38"/>
      <c r="O235" s="38"/>
    </row>
    <row r="236" spans="1:15" x14ac:dyDescent="0.25">
      <c r="A236" s="25" t="s">
        <v>53</v>
      </c>
      <c r="B236" s="25"/>
      <c r="C236" s="25"/>
      <c r="D236" s="6">
        <v>110</v>
      </c>
      <c r="E236" s="53">
        <v>216</v>
      </c>
      <c r="F236" s="53">
        <v>1210</v>
      </c>
      <c r="G236" s="53">
        <f>SUM(D236:F236)</f>
        <v>1536</v>
      </c>
      <c r="H236" s="38"/>
      <c r="I236" s="38"/>
      <c r="J236" s="38"/>
      <c r="M236" s="38"/>
      <c r="N236" s="38"/>
      <c r="O236" s="38"/>
    </row>
    <row r="237" spans="1:15" x14ac:dyDescent="0.25">
      <c r="A237" s="25" t="s">
        <v>52</v>
      </c>
      <c r="B237" s="25"/>
      <c r="C237" s="25"/>
      <c r="D237" s="63"/>
      <c r="E237" s="53">
        <v>67</v>
      </c>
      <c r="F237" s="53">
        <v>19</v>
      </c>
      <c r="G237" s="53">
        <f>SUM(D237:F237)</f>
        <v>86</v>
      </c>
      <c r="H237" s="38"/>
      <c r="I237" s="38"/>
      <c r="J237" s="38"/>
      <c r="M237" s="38"/>
      <c r="N237" s="38"/>
      <c r="O237" s="38"/>
    </row>
    <row r="238" spans="1:15" x14ac:dyDescent="0.25">
      <c r="A238" s="25" t="s">
        <v>51</v>
      </c>
      <c r="B238" s="25"/>
      <c r="C238" s="25"/>
      <c r="D238" s="6">
        <v>12</v>
      </c>
      <c r="E238" s="53">
        <v>24</v>
      </c>
      <c r="F238" s="53">
        <v>28</v>
      </c>
      <c r="G238" s="53">
        <f>SUM(D238:F238)</f>
        <v>64</v>
      </c>
      <c r="H238" s="38"/>
      <c r="I238" s="38"/>
      <c r="J238" s="38"/>
      <c r="M238" s="62"/>
      <c r="N238" s="62"/>
      <c r="O238" s="62"/>
    </row>
    <row r="239" spans="1:15" x14ac:dyDescent="0.25">
      <c r="A239" s="25" t="s">
        <v>50</v>
      </c>
      <c r="B239" s="25"/>
      <c r="C239" s="25"/>
      <c r="D239" s="53"/>
      <c r="E239" s="53">
        <v>60</v>
      </c>
      <c r="F239" s="53">
        <v>16</v>
      </c>
      <c r="G239" s="53">
        <f>SUM(D239:F239)</f>
        <v>76</v>
      </c>
      <c r="H239" s="62"/>
      <c r="I239" s="62"/>
      <c r="J239" s="62"/>
    </row>
    <row r="240" spans="1:15" x14ac:dyDescent="0.25">
      <c r="A240" s="25" t="s">
        <v>49</v>
      </c>
      <c r="B240" s="25"/>
      <c r="C240" s="25"/>
      <c r="D240" s="53"/>
      <c r="E240" s="53"/>
      <c r="F240" s="53">
        <v>354</v>
      </c>
      <c r="G240" s="53">
        <f>SUM(D240:F240)</f>
        <v>354</v>
      </c>
      <c r="H240" s="62"/>
      <c r="I240" s="62"/>
      <c r="J240" s="62"/>
    </row>
    <row r="241" spans="1:15" x14ac:dyDescent="0.25">
      <c r="A241" s="60" t="s">
        <v>48</v>
      </c>
      <c r="B241" s="59"/>
      <c r="C241" s="58"/>
      <c r="D241" s="53">
        <v>21</v>
      </c>
      <c r="E241" s="53"/>
      <c r="F241" s="53"/>
      <c r="G241" s="53">
        <f>SUM(D241:F241)</f>
        <v>21</v>
      </c>
      <c r="H241" s="61"/>
      <c r="I241" s="61"/>
      <c r="J241" s="61"/>
    </row>
    <row r="242" spans="1:15" x14ac:dyDescent="0.25">
      <c r="A242" s="25" t="s">
        <v>47</v>
      </c>
      <c r="B242" s="25"/>
      <c r="C242" s="25"/>
      <c r="D242">
        <v>482</v>
      </c>
      <c r="E242" s="53"/>
      <c r="F242" s="53">
        <v>14669</v>
      </c>
      <c r="G242" s="53">
        <f>SUM(D242:F242)</f>
        <v>15151</v>
      </c>
    </row>
    <row r="243" spans="1:15" x14ac:dyDescent="0.25">
      <c r="A243" s="25" t="s">
        <v>46</v>
      </c>
      <c r="B243" s="25"/>
      <c r="C243" s="25"/>
      <c r="D243" s="6">
        <v>61</v>
      </c>
      <c r="E243" s="53">
        <v>12</v>
      </c>
      <c r="F243" s="53">
        <v>125</v>
      </c>
      <c r="G243" s="53">
        <f>SUM(D243:F243)</f>
        <v>198</v>
      </c>
    </row>
    <row r="244" spans="1:15" x14ac:dyDescent="0.25">
      <c r="A244" s="60" t="s">
        <v>45</v>
      </c>
      <c r="B244" s="59"/>
      <c r="C244" s="58"/>
      <c r="D244" s="6"/>
      <c r="E244" s="53"/>
      <c r="F244" s="53">
        <v>24</v>
      </c>
      <c r="G244" s="53">
        <f>SUM(D244:F244)</f>
        <v>24</v>
      </c>
    </row>
    <row r="245" spans="1:15" x14ac:dyDescent="0.25">
      <c r="A245" s="25" t="s">
        <v>44</v>
      </c>
      <c r="B245" s="25"/>
      <c r="C245" s="25"/>
      <c r="D245" s="6">
        <v>729</v>
      </c>
      <c r="E245" s="53">
        <v>84</v>
      </c>
      <c r="F245" s="53"/>
      <c r="G245" s="53">
        <f>SUM(D245:F245)</f>
        <v>813</v>
      </c>
    </row>
    <row r="246" spans="1:15" x14ac:dyDescent="0.25">
      <c r="A246" s="25" t="s">
        <v>43</v>
      </c>
      <c r="B246" s="25"/>
      <c r="C246" s="25"/>
      <c r="D246" s="6">
        <v>530</v>
      </c>
      <c r="E246" s="53"/>
      <c r="F246" s="53"/>
      <c r="G246" s="53">
        <f>SUM(D246:F246)</f>
        <v>530</v>
      </c>
    </row>
    <row r="247" spans="1:15" x14ac:dyDescent="0.25">
      <c r="A247" s="57" t="s">
        <v>6</v>
      </c>
      <c r="B247" s="57"/>
      <c r="C247" s="57"/>
      <c r="D247" s="50">
        <f>SUM(D225:D246)</f>
        <v>4752</v>
      </c>
      <c r="E247" s="50">
        <f>SUM(E225:E246)</f>
        <v>11251</v>
      </c>
      <c r="F247" s="50">
        <f>SUM(F225:F246)</f>
        <v>26308</v>
      </c>
      <c r="G247" s="50">
        <f>SUM(G225:G246)</f>
        <v>42311</v>
      </c>
    </row>
    <row r="248" spans="1:15" x14ac:dyDescent="0.25">
      <c r="A248" s="56"/>
      <c r="B248" s="56"/>
      <c r="C248" s="56"/>
      <c r="D248" s="48"/>
      <c r="E248" s="48"/>
      <c r="F248" s="48"/>
      <c r="G248" s="48"/>
    </row>
    <row r="249" spans="1:15" x14ac:dyDescent="0.25">
      <c r="A249" s="56"/>
      <c r="B249" s="56"/>
      <c r="C249" s="56"/>
      <c r="D249" s="48"/>
      <c r="E249" s="48"/>
      <c r="F249" s="48"/>
      <c r="G249" s="48"/>
    </row>
    <row r="250" spans="1:15" ht="15.75" customHeight="1" x14ac:dyDescent="0.25">
      <c r="A250" s="47" t="s">
        <v>42</v>
      </c>
      <c r="B250" s="47"/>
      <c r="C250" s="47"/>
      <c r="D250" s="32" t="s">
        <v>9</v>
      </c>
      <c r="E250" s="32" t="s">
        <v>8</v>
      </c>
      <c r="F250" s="32" t="s">
        <v>7</v>
      </c>
      <c r="G250" s="55" t="s">
        <v>41</v>
      </c>
      <c r="H250" s="54" t="s">
        <v>40</v>
      </c>
    </row>
    <row r="251" spans="1:15" x14ac:dyDescent="0.25">
      <c r="A251" s="25" t="s">
        <v>39</v>
      </c>
      <c r="B251" s="25"/>
      <c r="C251" s="25"/>
      <c r="D251">
        <v>107</v>
      </c>
      <c r="E251" s="53">
        <v>273</v>
      </c>
      <c r="F251" s="53">
        <v>164</v>
      </c>
      <c r="G251" s="53">
        <f>SUM(D251:F251)</f>
        <v>544</v>
      </c>
      <c r="H251" s="53">
        <f>+G251*100</f>
        <v>54400</v>
      </c>
    </row>
    <row r="252" spans="1:15" x14ac:dyDescent="0.25">
      <c r="A252" s="25" t="s">
        <v>38</v>
      </c>
      <c r="B252" s="25"/>
      <c r="C252" s="25"/>
      <c r="D252" s="53"/>
      <c r="E252" s="53"/>
      <c r="F252" s="53">
        <v>1</v>
      </c>
      <c r="G252" s="53">
        <f>SUM(D252:F252)</f>
        <v>1</v>
      </c>
      <c r="H252" s="53">
        <f>+G252*200</f>
        <v>200</v>
      </c>
    </row>
    <row r="253" spans="1:15" x14ac:dyDescent="0.25">
      <c r="A253" s="25" t="s">
        <v>37</v>
      </c>
      <c r="B253" s="25"/>
      <c r="C253" s="25"/>
      <c r="D253">
        <v>926</v>
      </c>
      <c r="E253" s="53">
        <v>3236</v>
      </c>
      <c r="F253" s="53">
        <v>9907</v>
      </c>
      <c r="G253" s="53">
        <f>SUM(D253:F253)</f>
        <v>14069</v>
      </c>
      <c r="H253" s="53">
        <f>+G253*200</f>
        <v>2813800</v>
      </c>
      <c r="M253" s="29"/>
      <c r="N253" s="29"/>
      <c r="O253" s="29"/>
    </row>
    <row r="254" spans="1:15" x14ac:dyDescent="0.25">
      <c r="A254" s="25" t="s">
        <v>36</v>
      </c>
      <c r="B254" s="25"/>
      <c r="C254" s="25"/>
      <c r="D254" s="53"/>
      <c r="E254" s="53"/>
      <c r="F254" s="53">
        <v>26</v>
      </c>
      <c r="G254" s="53">
        <f>SUM(D254:F254)</f>
        <v>26</v>
      </c>
      <c r="H254" s="53">
        <f>+G254*200</f>
        <v>5200</v>
      </c>
      <c r="M254" s="29"/>
      <c r="N254" s="29"/>
      <c r="O254" s="29"/>
    </row>
    <row r="255" spans="1:15" x14ac:dyDescent="0.25">
      <c r="A255" s="25" t="s">
        <v>35</v>
      </c>
      <c r="B255" s="25"/>
      <c r="C255" s="25"/>
      <c r="D255" s="53"/>
      <c r="E255" s="53">
        <v>125</v>
      </c>
      <c r="F255" s="53"/>
      <c r="G255" s="53">
        <f>SUM(D255:F255)</f>
        <v>125</v>
      </c>
      <c r="H255" s="53">
        <f>+G255*200</f>
        <v>25000</v>
      </c>
      <c r="I255" s="52"/>
      <c r="J255" s="52"/>
    </row>
    <row r="256" spans="1:15" x14ac:dyDescent="0.25">
      <c r="A256" s="42" t="s">
        <v>34</v>
      </c>
      <c r="B256" s="42"/>
      <c r="C256" s="42"/>
      <c r="D256">
        <v>718</v>
      </c>
      <c r="E256" s="53">
        <v>504</v>
      </c>
      <c r="F256" s="53">
        <v>402</v>
      </c>
      <c r="G256" s="53">
        <f>SUM(D256:F256)</f>
        <v>1624</v>
      </c>
      <c r="H256" s="53">
        <f>+G256*200</f>
        <v>324800</v>
      </c>
      <c r="I256" s="52"/>
      <c r="J256" s="52"/>
    </row>
    <row r="257" spans="1:15" x14ac:dyDescent="0.25">
      <c r="A257" s="51" t="s">
        <v>6</v>
      </c>
      <c r="B257" s="51"/>
      <c r="C257" s="51"/>
      <c r="D257" s="50">
        <f>SUM(D251:D256)</f>
        <v>1751</v>
      </c>
      <c r="E257" s="50">
        <f>SUM(E251:E256)</f>
        <v>4138</v>
      </c>
      <c r="F257" s="50">
        <f>SUM(F251:F256)</f>
        <v>10500</v>
      </c>
      <c r="G257" s="50">
        <f>SUM(G251:G256)</f>
        <v>16389</v>
      </c>
      <c r="H257" s="50">
        <f>SUM(H251:H256)</f>
        <v>3223400</v>
      </c>
      <c r="I257" s="48"/>
      <c r="J257" s="48"/>
    </row>
    <row r="258" spans="1:15" x14ac:dyDescent="0.25">
      <c r="A258" s="49"/>
      <c r="B258" s="49"/>
      <c r="C258" s="49"/>
      <c r="D258" s="48"/>
      <c r="E258" s="48"/>
      <c r="F258" s="48"/>
      <c r="G258" s="48"/>
      <c r="H258" s="48"/>
      <c r="I258" s="48"/>
      <c r="J258" s="48"/>
    </row>
    <row r="259" spans="1:15" x14ac:dyDescent="0.25">
      <c r="A259" s="49"/>
      <c r="B259" s="49"/>
      <c r="C259" s="49"/>
      <c r="D259" s="48"/>
      <c r="E259" s="48"/>
      <c r="F259" s="48"/>
      <c r="G259" s="48"/>
      <c r="H259" s="48"/>
      <c r="I259" s="48"/>
      <c r="J259" s="48"/>
    </row>
    <row r="260" spans="1:15" x14ac:dyDescent="0.25">
      <c r="A260" s="47" t="s">
        <v>33</v>
      </c>
      <c r="B260" s="47"/>
      <c r="C260" s="47"/>
      <c r="D260" s="32" t="s">
        <v>9</v>
      </c>
      <c r="E260" s="32" t="s">
        <v>8</v>
      </c>
      <c r="F260" s="32" t="s">
        <v>7</v>
      </c>
      <c r="G260" s="31" t="s">
        <v>6</v>
      </c>
      <c r="H260" s="30"/>
      <c r="I260" s="30"/>
      <c r="J260" s="30"/>
    </row>
    <row r="261" spans="1:15" x14ac:dyDescent="0.25">
      <c r="A261" s="25" t="s">
        <v>32</v>
      </c>
      <c r="B261" s="25"/>
      <c r="C261" s="25"/>
      <c r="D261" s="6">
        <v>28</v>
      </c>
      <c r="E261" s="5">
        <v>17</v>
      </c>
      <c r="F261" s="5">
        <v>16</v>
      </c>
      <c r="G261" s="5">
        <f>SUM(D261:F261)</f>
        <v>61</v>
      </c>
      <c r="H261" s="40"/>
      <c r="I261" s="38"/>
      <c r="J261" s="38"/>
      <c r="L261" s="46"/>
    </row>
    <row r="262" spans="1:15" x14ac:dyDescent="0.25">
      <c r="A262" s="25" t="s">
        <v>31</v>
      </c>
      <c r="B262" s="25"/>
      <c r="C262" s="25"/>
      <c r="D262" s="6">
        <v>3</v>
      </c>
      <c r="E262" s="5">
        <v>4</v>
      </c>
      <c r="F262" s="5">
        <v>7</v>
      </c>
      <c r="G262" s="5">
        <f>SUM(D262:F262)</f>
        <v>14</v>
      </c>
      <c r="H262" s="40"/>
      <c r="I262" s="38"/>
      <c r="J262" s="38"/>
      <c r="L262" s="43"/>
    </row>
    <row r="263" spans="1:15" x14ac:dyDescent="0.25">
      <c r="A263" s="25" t="s">
        <v>30</v>
      </c>
      <c r="B263" s="25"/>
      <c r="C263" s="25"/>
      <c r="D263" s="5"/>
      <c r="E263" s="5"/>
      <c r="F263" s="5">
        <v>1</v>
      </c>
      <c r="G263" s="5">
        <f>SUM(D263:F263)</f>
        <v>1</v>
      </c>
      <c r="H263" s="45"/>
      <c r="I263" s="44"/>
      <c r="J263" s="44"/>
      <c r="L263" s="33"/>
    </row>
    <row r="264" spans="1:15" x14ac:dyDescent="0.25">
      <c r="A264" s="25" t="s">
        <v>29</v>
      </c>
      <c r="B264" s="25"/>
      <c r="C264" s="25"/>
      <c r="D264" s="5"/>
      <c r="E264" s="5"/>
      <c r="F264" s="5">
        <v>3</v>
      </c>
      <c r="G264" s="5">
        <f>SUM(D264:F264)</f>
        <v>3</v>
      </c>
      <c r="H264" s="40"/>
      <c r="I264" s="38"/>
      <c r="J264" s="38"/>
      <c r="L264" s="33"/>
    </row>
    <row r="265" spans="1:15" x14ac:dyDescent="0.25">
      <c r="A265" s="25" t="s">
        <v>28</v>
      </c>
      <c r="B265" s="25"/>
      <c r="C265" s="25"/>
      <c r="D265" s="5"/>
      <c r="E265" s="5">
        <v>2</v>
      </c>
      <c r="F265" s="5">
        <v>3</v>
      </c>
      <c r="G265" s="5">
        <f>SUM(D265:F265)</f>
        <v>5</v>
      </c>
      <c r="H265" s="40"/>
      <c r="I265" s="38"/>
      <c r="J265" s="38"/>
      <c r="L265" s="33"/>
    </row>
    <row r="266" spans="1:15" x14ac:dyDescent="0.25">
      <c r="A266" s="25" t="s">
        <v>27</v>
      </c>
      <c r="B266" s="25"/>
      <c r="C266" s="25"/>
      <c r="D266" s="5"/>
      <c r="E266" s="5">
        <v>2</v>
      </c>
      <c r="F266" s="5"/>
      <c r="G266" s="5">
        <f>SUM(D266:F266)</f>
        <v>2</v>
      </c>
      <c r="H266" s="43"/>
      <c r="I266" s="43"/>
      <c r="J266" s="43"/>
      <c r="L266" s="33"/>
    </row>
    <row r="267" spans="1:15" x14ac:dyDescent="0.25">
      <c r="A267" s="42" t="s">
        <v>26</v>
      </c>
      <c r="B267" s="42"/>
      <c r="C267" s="42"/>
      <c r="D267" s="5"/>
      <c r="E267" s="5">
        <v>2</v>
      </c>
      <c r="F267" s="5">
        <v>1</v>
      </c>
      <c r="G267" s="5">
        <f>SUM(D267:F267)</f>
        <v>3</v>
      </c>
      <c r="H267" s="40"/>
      <c r="I267" s="38"/>
      <c r="J267" s="38"/>
      <c r="L267" s="43"/>
    </row>
    <row r="268" spans="1:15" x14ac:dyDescent="0.25">
      <c r="A268" s="42" t="s">
        <v>25</v>
      </c>
      <c r="B268" s="42"/>
      <c r="C268" s="42"/>
      <c r="D268" s="5"/>
      <c r="E268" s="5"/>
      <c r="F268" s="5">
        <v>1</v>
      </c>
      <c r="G268" s="5">
        <f>SUM(D268:F268)</f>
        <v>1</v>
      </c>
      <c r="H268" s="45"/>
      <c r="I268" s="44"/>
      <c r="J268" s="44"/>
    </row>
    <row r="269" spans="1:15" x14ac:dyDescent="0.25">
      <c r="A269" s="42" t="s">
        <v>24</v>
      </c>
      <c r="B269" s="42"/>
      <c r="C269" s="42"/>
      <c r="D269" s="5"/>
      <c r="E269" s="5">
        <v>1</v>
      </c>
      <c r="F269" s="5"/>
      <c r="G269" s="5">
        <f>SUM(D269:F269)</f>
        <v>1</v>
      </c>
      <c r="H269" s="33"/>
      <c r="I269" s="33"/>
      <c r="J269" s="33"/>
      <c r="L269" s="33"/>
      <c r="M269" s="38"/>
      <c r="N269" s="38"/>
      <c r="O269" s="38"/>
    </row>
    <row r="270" spans="1:15" x14ac:dyDescent="0.25">
      <c r="A270" s="42" t="s">
        <v>23</v>
      </c>
      <c r="B270" s="42"/>
      <c r="C270" s="42"/>
      <c r="D270" s="5"/>
      <c r="E270" s="5">
        <v>1</v>
      </c>
      <c r="F270" s="5">
        <v>1</v>
      </c>
      <c r="G270" s="5">
        <f>SUM(D270:F270)</f>
        <v>2</v>
      </c>
      <c r="H270" s="40"/>
      <c r="I270" s="38"/>
      <c r="J270" s="38"/>
      <c r="L270" s="43"/>
      <c r="M270" s="41"/>
      <c r="N270" s="41"/>
      <c r="O270" s="41"/>
    </row>
    <row r="271" spans="1:15" x14ac:dyDescent="0.25">
      <c r="A271" s="42" t="s">
        <v>22</v>
      </c>
      <c r="B271" s="42"/>
      <c r="C271" s="42"/>
      <c r="D271">
        <v>7</v>
      </c>
      <c r="E271" s="5">
        <v>3</v>
      </c>
      <c r="F271" s="5">
        <v>5</v>
      </c>
      <c r="G271" s="5">
        <f>SUM(D271:F271)</f>
        <v>15</v>
      </c>
      <c r="H271" s="40"/>
      <c r="I271" s="38"/>
      <c r="J271" s="38"/>
      <c r="L271" s="39"/>
      <c r="M271" s="41"/>
      <c r="N271" s="41"/>
      <c r="O271" s="41"/>
    </row>
    <row r="272" spans="1:15" x14ac:dyDescent="0.25">
      <c r="A272" s="25" t="s">
        <v>21</v>
      </c>
      <c r="B272" s="25"/>
      <c r="C272" s="25"/>
      <c r="D272" s="5"/>
      <c r="E272" s="5"/>
      <c r="F272" s="5">
        <v>1</v>
      </c>
      <c r="G272" s="5">
        <f>SUM(D272:F272)</f>
        <v>1</v>
      </c>
      <c r="H272" s="40"/>
      <c r="I272" s="38"/>
      <c r="J272" s="38"/>
      <c r="L272" s="39"/>
      <c r="M272" s="38"/>
      <c r="N272" s="38"/>
      <c r="O272" s="38"/>
    </row>
    <row r="273" spans="1:15" x14ac:dyDescent="0.25">
      <c r="A273" s="37" t="s">
        <v>6</v>
      </c>
      <c r="B273" s="37"/>
      <c r="C273" s="37"/>
      <c r="D273" s="36">
        <f>SUM(D261:D272)</f>
        <v>38</v>
      </c>
      <c r="E273" s="36">
        <f>SUM(E261:E272)</f>
        <v>32</v>
      </c>
      <c r="F273" s="36">
        <f>SUM(F261:F272)</f>
        <v>39</v>
      </c>
      <c r="G273" s="5">
        <f>SUM(D273:F273)</f>
        <v>109</v>
      </c>
      <c r="H273" s="11"/>
      <c r="I273" s="11"/>
      <c r="J273" s="11"/>
      <c r="L273" s="33"/>
      <c r="M273" s="29"/>
      <c r="N273" s="29"/>
      <c r="O273" s="29"/>
    </row>
    <row r="274" spans="1:15" x14ac:dyDescent="0.25">
      <c r="A274" s="35"/>
      <c r="B274" s="35"/>
      <c r="C274" s="35"/>
      <c r="D274" s="34"/>
      <c r="E274" s="34"/>
      <c r="F274" s="34"/>
      <c r="G274" s="11"/>
      <c r="H274" s="11"/>
      <c r="I274" s="11"/>
      <c r="J274" s="11"/>
      <c r="L274" s="33"/>
      <c r="M274" s="29"/>
      <c r="N274" s="29"/>
      <c r="O274" s="29"/>
    </row>
    <row r="275" spans="1:15" x14ac:dyDescent="0.25">
      <c r="A275" s="35"/>
      <c r="B275" s="35"/>
      <c r="C275" s="35"/>
      <c r="D275" s="34"/>
      <c r="E275" s="34"/>
      <c r="F275" s="34"/>
      <c r="G275" s="11"/>
      <c r="H275" s="11"/>
      <c r="I275" s="11"/>
      <c r="J275" s="11"/>
      <c r="L275" s="33"/>
      <c r="M275" s="29"/>
      <c r="N275" s="29"/>
      <c r="O275" s="29"/>
    </row>
    <row r="276" spans="1:15" x14ac:dyDescent="0.25">
      <c r="A276" s="15" t="s">
        <v>20</v>
      </c>
      <c r="B276" s="15"/>
      <c r="C276" s="15"/>
      <c r="D276" s="32" t="s">
        <v>9</v>
      </c>
      <c r="E276" s="32" t="s">
        <v>8</v>
      </c>
      <c r="F276" s="32" t="s">
        <v>7</v>
      </c>
      <c r="G276" s="31" t="s">
        <v>6</v>
      </c>
      <c r="H276" s="30"/>
      <c r="I276" s="30"/>
      <c r="J276" s="30"/>
      <c r="M276" s="29"/>
      <c r="N276" s="29"/>
      <c r="O276" s="29"/>
    </row>
    <row r="277" spans="1:15" x14ac:dyDescent="0.25">
      <c r="A277" s="26" t="s">
        <v>19</v>
      </c>
      <c r="B277" s="26"/>
      <c r="C277" s="26"/>
      <c r="D277" s="5"/>
      <c r="E277" s="5">
        <v>510</v>
      </c>
      <c r="F277" s="28">
        <v>384.69</v>
      </c>
      <c r="G277" s="5">
        <f>SUM(D277:F277)</f>
        <v>894.69</v>
      </c>
      <c r="H277" s="11"/>
      <c r="I277" s="11"/>
      <c r="J277" s="11"/>
      <c r="M277" s="27"/>
      <c r="N277" s="27"/>
      <c r="O277" s="27"/>
    </row>
    <row r="278" spans="1:15" x14ac:dyDescent="0.25">
      <c r="A278" s="26" t="s">
        <v>18</v>
      </c>
      <c r="B278" s="26"/>
      <c r="C278" s="26"/>
      <c r="D278" s="5"/>
      <c r="E278" s="5"/>
      <c r="F278" s="5">
        <v>1</v>
      </c>
      <c r="G278" s="5">
        <f>SUM(D278:F278)</f>
        <v>1</v>
      </c>
      <c r="H278" s="11"/>
      <c r="I278" s="11"/>
      <c r="J278" s="11"/>
      <c r="M278" s="18"/>
      <c r="N278" s="18"/>
      <c r="O278" s="18"/>
    </row>
    <row r="279" spans="1:15" x14ac:dyDescent="0.25">
      <c r="A279" s="26" t="s">
        <v>17</v>
      </c>
      <c r="B279" s="26"/>
      <c r="C279" s="26"/>
      <c r="D279" s="5"/>
      <c r="E279" s="5"/>
      <c r="F279" s="5">
        <v>2</v>
      </c>
      <c r="G279" s="5">
        <f>SUM(D279:F279)</f>
        <v>2</v>
      </c>
      <c r="H279" s="11"/>
      <c r="I279" s="11"/>
      <c r="J279" s="11"/>
      <c r="M279" s="18"/>
      <c r="N279" s="18"/>
      <c r="O279" s="18"/>
    </row>
    <row r="280" spans="1:15" x14ac:dyDescent="0.25">
      <c r="A280" s="25" t="s">
        <v>16</v>
      </c>
      <c r="B280" s="25"/>
      <c r="C280" s="25"/>
      <c r="D280" s="5"/>
      <c r="E280" s="5">
        <v>80</v>
      </c>
      <c r="F280" s="5">
        <v>185</v>
      </c>
      <c r="G280" s="5">
        <f>SUM(D280:F280)</f>
        <v>265</v>
      </c>
      <c r="H280" s="11"/>
      <c r="I280" s="11"/>
      <c r="J280" s="11"/>
    </row>
    <row r="281" spans="1:15" x14ac:dyDescent="0.25">
      <c r="A281" s="7" t="s">
        <v>15</v>
      </c>
      <c r="B281" s="7"/>
      <c r="C281" s="7"/>
      <c r="D281">
        <v>69</v>
      </c>
      <c r="E281" s="5"/>
      <c r="F281" s="5"/>
      <c r="G281" s="5">
        <f>SUM(D281:F281)</f>
        <v>69</v>
      </c>
      <c r="I281" s="11"/>
      <c r="J281" s="11"/>
    </row>
    <row r="282" spans="1:15" x14ac:dyDescent="0.25">
      <c r="A282" s="21" t="s">
        <v>14</v>
      </c>
      <c r="B282" s="20"/>
      <c r="C282" s="19"/>
      <c r="D282">
        <v>2</v>
      </c>
      <c r="E282" s="5"/>
      <c r="F282" s="5"/>
      <c r="G282" s="5">
        <f>SUM(D282:F282)</f>
        <v>2</v>
      </c>
      <c r="H282" s="11"/>
      <c r="I282" s="11"/>
      <c r="J282" s="11"/>
    </row>
    <row r="283" spans="1:15" x14ac:dyDescent="0.25">
      <c r="A283" s="24" t="s">
        <v>13</v>
      </c>
      <c r="B283" s="23"/>
      <c r="C283" s="22"/>
      <c r="D283" s="5"/>
      <c r="E283" s="5"/>
      <c r="F283" s="5">
        <v>2</v>
      </c>
      <c r="G283" s="5">
        <f>SUM(D283:F283)</f>
        <v>2</v>
      </c>
      <c r="H283" s="11"/>
      <c r="I283" s="11"/>
      <c r="J283" s="11"/>
    </row>
    <row r="284" spans="1:15" x14ac:dyDescent="0.25">
      <c r="A284" s="21" t="s">
        <v>12</v>
      </c>
      <c r="B284" s="20"/>
      <c r="C284" s="19"/>
      <c r="D284" s="5">
        <v>1850</v>
      </c>
      <c r="E284" s="5"/>
      <c r="F284" s="5"/>
      <c r="G284" s="5">
        <f>SUM(D284:F284)</f>
        <v>1850</v>
      </c>
      <c r="H284" s="11"/>
      <c r="I284" s="11"/>
      <c r="J284" s="11"/>
    </row>
    <row r="285" spans="1:15" x14ac:dyDescent="0.25">
      <c r="A285" s="7" t="s">
        <v>11</v>
      </c>
      <c r="B285" s="7"/>
      <c r="C285" s="7"/>
      <c r="D285" s="6">
        <v>62</v>
      </c>
      <c r="E285" s="5">
        <v>9</v>
      </c>
      <c r="F285" s="5">
        <v>82</v>
      </c>
      <c r="G285" s="5">
        <f>SUM(D285:F285)</f>
        <v>153</v>
      </c>
      <c r="H285" s="11"/>
      <c r="I285" s="11"/>
      <c r="J285" s="11"/>
    </row>
    <row r="286" spans="1:15" x14ac:dyDescent="0.25">
      <c r="A286" s="18"/>
      <c r="B286" s="18"/>
      <c r="C286" s="18"/>
      <c r="E286" s="11"/>
      <c r="F286" s="11"/>
      <c r="G286" s="11"/>
      <c r="H286" s="11"/>
      <c r="I286" s="11"/>
      <c r="J286" s="11"/>
    </row>
    <row r="287" spans="1:15" x14ac:dyDescent="0.25">
      <c r="A287" s="18"/>
      <c r="B287" s="18"/>
      <c r="C287" s="18"/>
      <c r="E287" s="11"/>
      <c r="F287" s="11"/>
      <c r="G287" s="11"/>
      <c r="H287" s="11"/>
      <c r="I287" s="11"/>
      <c r="J287" s="11"/>
    </row>
    <row r="288" spans="1:15" x14ac:dyDescent="0.25">
      <c r="A288" s="15" t="s">
        <v>10</v>
      </c>
      <c r="B288" s="15"/>
      <c r="C288" s="15"/>
      <c r="D288" s="17" t="s">
        <v>9</v>
      </c>
      <c r="E288" s="17" t="s">
        <v>8</v>
      </c>
      <c r="F288" s="17" t="s">
        <v>7</v>
      </c>
      <c r="G288" s="16" t="s">
        <v>6</v>
      </c>
      <c r="H288" s="1"/>
      <c r="I288" s="1"/>
      <c r="J288" s="1"/>
    </row>
    <row r="289" spans="1:10" x14ac:dyDescent="0.25">
      <c r="A289" s="15"/>
      <c r="B289" s="15"/>
      <c r="C289" s="15"/>
      <c r="D289" s="14"/>
      <c r="E289" s="14"/>
      <c r="F289" s="14"/>
      <c r="G289" s="13"/>
      <c r="H289" s="1"/>
      <c r="I289" s="1"/>
      <c r="J289" s="1"/>
    </row>
    <row r="290" spans="1:10" x14ac:dyDescent="0.25">
      <c r="A290" s="12" t="s">
        <v>5</v>
      </c>
      <c r="B290" s="12"/>
      <c r="C290" s="12"/>
      <c r="D290" s="5"/>
      <c r="E290" s="5">
        <v>4</v>
      </c>
      <c r="F290" s="5">
        <v>2</v>
      </c>
      <c r="G290" s="5">
        <f>SUM(D290:F290)</f>
        <v>6</v>
      </c>
      <c r="H290" s="11"/>
      <c r="I290" s="11"/>
      <c r="J290" s="11"/>
    </row>
    <row r="291" spans="1:10" x14ac:dyDescent="0.25">
      <c r="A291" s="10" t="s">
        <v>4</v>
      </c>
      <c r="B291" s="9"/>
      <c r="C291" s="8"/>
      <c r="D291" s="6">
        <v>68</v>
      </c>
      <c r="E291" s="6"/>
      <c r="F291" s="6"/>
      <c r="G291" s="5">
        <f>SUM(D291:F291)</f>
        <v>68</v>
      </c>
    </row>
    <row r="292" spans="1:10" x14ac:dyDescent="0.25">
      <c r="A292" s="10" t="s">
        <v>3</v>
      </c>
      <c r="B292" s="9"/>
      <c r="C292" s="8"/>
      <c r="D292" s="6"/>
      <c r="E292" s="6">
        <v>6</v>
      </c>
      <c r="F292" s="6"/>
      <c r="G292" s="5">
        <f>SUM(D292:F292)</f>
        <v>6</v>
      </c>
    </row>
    <row r="293" spans="1:10" x14ac:dyDescent="0.25">
      <c r="A293" s="7" t="s">
        <v>2</v>
      </c>
      <c r="B293" s="7" t="s">
        <v>2</v>
      </c>
      <c r="C293" s="7" t="s">
        <v>2</v>
      </c>
      <c r="D293" s="6">
        <v>4</v>
      </c>
      <c r="E293" s="6"/>
      <c r="F293" s="6"/>
      <c r="G293" s="5">
        <f>SUM(D293:F293)</f>
        <v>4</v>
      </c>
    </row>
    <row r="300" spans="1:10" x14ac:dyDescent="0.25">
      <c r="A300" s="4" t="s">
        <v>1</v>
      </c>
      <c r="B300" s="4"/>
      <c r="C300" s="4"/>
      <c r="D300" s="4"/>
      <c r="E300" s="4"/>
      <c r="F300" s="4"/>
      <c r="G300" s="4"/>
    </row>
    <row r="301" spans="1:10" ht="15.75" customHeight="1" x14ac:dyDescent="0.25">
      <c r="A301" s="3" t="s">
        <v>0</v>
      </c>
      <c r="B301" s="3"/>
      <c r="C301" s="3"/>
      <c r="D301" s="3"/>
      <c r="E301" s="3"/>
      <c r="F301" s="3"/>
      <c r="G301" s="3"/>
    </row>
  </sheetData>
  <mergeCells count="370">
    <mergeCell ref="A16:G16"/>
    <mergeCell ref="A72:C72"/>
    <mergeCell ref="A68:C68"/>
    <mergeCell ref="A69:C69"/>
    <mergeCell ref="A292:C292"/>
    <mergeCell ref="M273:O276"/>
    <mergeCell ref="M277:O277"/>
    <mergeCell ref="M269:O269"/>
    <mergeCell ref="M270:O271"/>
    <mergeCell ref="M272:O272"/>
    <mergeCell ref="M229:O229"/>
    <mergeCell ref="A64:C64"/>
    <mergeCell ref="A15:G15"/>
    <mergeCell ref="A77:C77"/>
    <mergeCell ref="A55:C55"/>
    <mergeCell ref="A21:C21"/>
    <mergeCell ref="A17:C17"/>
    <mergeCell ref="A66:C66"/>
    <mergeCell ref="A70:C70"/>
    <mergeCell ref="A71:C71"/>
    <mergeCell ref="A67:C67"/>
    <mergeCell ref="M236:O236"/>
    <mergeCell ref="M237:O237"/>
    <mergeCell ref="M238:O238"/>
    <mergeCell ref="A155:C155"/>
    <mergeCell ref="A156:C156"/>
    <mergeCell ref="A157:C157"/>
    <mergeCell ref="A158:C158"/>
    <mergeCell ref="A159:C159"/>
    <mergeCell ref="A160:C160"/>
    <mergeCell ref="A161:C161"/>
    <mergeCell ref="H225:J225"/>
    <mergeCell ref="H226:J226"/>
    <mergeCell ref="H227:J227"/>
    <mergeCell ref="H228:J228"/>
    <mergeCell ref="H230:J230"/>
    <mergeCell ref="M235:O235"/>
    <mergeCell ref="M230:O230"/>
    <mergeCell ref="M231:O231"/>
    <mergeCell ref="M232:O232"/>
    <mergeCell ref="M233:O233"/>
    <mergeCell ref="M253:O254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I110:K110"/>
    <mergeCell ref="I111:K111"/>
    <mergeCell ref="I112:K112"/>
    <mergeCell ref="G108:G109"/>
    <mergeCell ref="A108:C109"/>
    <mergeCell ref="A114:C114"/>
    <mergeCell ref="E108:E109"/>
    <mergeCell ref="F108:F109"/>
    <mergeCell ref="M183:O183"/>
    <mergeCell ref="M108:O108"/>
    <mergeCell ref="M109:O109"/>
    <mergeCell ref="M110:O110"/>
    <mergeCell ref="A119:C119"/>
    <mergeCell ref="A120:C120"/>
    <mergeCell ref="A121:C121"/>
    <mergeCell ref="A122:C122"/>
    <mergeCell ref="A123:C123"/>
    <mergeCell ref="A110:C110"/>
    <mergeCell ref="A293:C293"/>
    <mergeCell ref="M89:O89"/>
    <mergeCell ref="M73:O73"/>
    <mergeCell ref="A65:C65"/>
    <mergeCell ref="A185:C185"/>
    <mergeCell ref="A101:C101"/>
    <mergeCell ref="A93:C93"/>
    <mergeCell ref="A95:C95"/>
    <mergeCell ref="M75:O75"/>
    <mergeCell ref="A103:C103"/>
    <mergeCell ref="A201:C201"/>
    <mergeCell ref="A179:C179"/>
    <mergeCell ref="A162:C162"/>
    <mergeCell ref="M81:O81"/>
    <mergeCell ref="A57:C57"/>
    <mergeCell ref="A87:C87"/>
    <mergeCell ref="A98:C98"/>
    <mergeCell ref="A104:C104"/>
    <mergeCell ref="M78:O78"/>
    <mergeCell ref="A76:C76"/>
    <mergeCell ref="A75:C75"/>
    <mergeCell ref="A112:C112"/>
    <mergeCell ref="A80:C80"/>
    <mergeCell ref="A81:C81"/>
    <mergeCell ref="A85:C85"/>
    <mergeCell ref="A82:C82"/>
    <mergeCell ref="L192:N192"/>
    <mergeCell ref="L193:N193"/>
    <mergeCell ref="L194:N194"/>
    <mergeCell ref="L195:N195"/>
    <mergeCell ref="M196:O196"/>
    <mergeCell ref="A184:C184"/>
    <mergeCell ref="A194:C194"/>
    <mergeCell ref="A195:C195"/>
    <mergeCell ref="M59:O59"/>
    <mergeCell ref="A60:C60"/>
    <mergeCell ref="A45:C45"/>
    <mergeCell ref="A49:C49"/>
    <mergeCell ref="A42:C42"/>
    <mergeCell ref="A48:C48"/>
    <mergeCell ref="A280:C280"/>
    <mergeCell ref="M42:O42"/>
    <mergeCell ref="M44:O44"/>
    <mergeCell ref="M46:O46"/>
    <mergeCell ref="A62:C62"/>
    <mergeCell ref="M49:O49"/>
    <mergeCell ref="M50:O50"/>
    <mergeCell ref="M51:O51"/>
    <mergeCell ref="M52:O52"/>
    <mergeCell ref="M54:O54"/>
    <mergeCell ref="A140:C140"/>
    <mergeCell ref="A141:C141"/>
    <mergeCell ref="A142:C142"/>
    <mergeCell ref="A143:C143"/>
    <mergeCell ref="A144:C144"/>
    <mergeCell ref="A145:C145"/>
    <mergeCell ref="M41:O41"/>
    <mergeCell ref="M43:O43"/>
    <mergeCell ref="M45:O45"/>
    <mergeCell ref="A135:C135"/>
    <mergeCell ref="A136:C136"/>
    <mergeCell ref="A283:C283"/>
    <mergeCell ref="A146:C146"/>
    <mergeCell ref="A147:C147"/>
    <mergeCell ref="A148:C148"/>
    <mergeCell ref="A149:C149"/>
    <mergeCell ref="M39:O39"/>
    <mergeCell ref="A37:C37"/>
    <mergeCell ref="M25:O28"/>
    <mergeCell ref="M32:O32"/>
    <mergeCell ref="M36:O36"/>
    <mergeCell ref="M38:O38"/>
    <mergeCell ref="A32:C32"/>
    <mergeCell ref="A34:C34"/>
    <mergeCell ref="A36:C36"/>
    <mergeCell ref="A38:C38"/>
    <mergeCell ref="M29:O29"/>
    <mergeCell ref="M30:O30"/>
    <mergeCell ref="M31:O31"/>
    <mergeCell ref="M33:O33"/>
    <mergeCell ref="M34:O34"/>
    <mergeCell ref="M35:O35"/>
    <mergeCell ref="A288:C289"/>
    <mergeCell ref="A290:C290"/>
    <mergeCell ref="A52:C52"/>
    <mergeCell ref="A96:C96"/>
    <mergeCell ref="A97:C97"/>
    <mergeCell ref="A99:C99"/>
    <mergeCell ref="A100:C100"/>
    <mergeCell ref="A111:C111"/>
    <mergeCell ref="A53:C53"/>
    <mergeCell ref="A182:C182"/>
    <mergeCell ref="M15:O15"/>
    <mergeCell ref="M19:O19"/>
    <mergeCell ref="M20:O20"/>
    <mergeCell ref="M21:O21"/>
    <mergeCell ref="M16:O16"/>
    <mergeCell ref="M17:O18"/>
    <mergeCell ref="A192:C192"/>
    <mergeCell ref="A193:C193"/>
    <mergeCell ref="A41:C41"/>
    <mergeCell ref="A51:C51"/>
    <mergeCell ref="A56:C56"/>
    <mergeCell ref="A59:C59"/>
    <mergeCell ref="A187:C187"/>
    <mergeCell ref="A163:C163"/>
    <mergeCell ref="A150:C150"/>
    <mergeCell ref="A137:C137"/>
    <mergeCell ref="A200:C200"/>
    <mergeCell ref="A186:C186"/>
    <mergeCell ref="A154:C154"/>
    <mergeCell ref="A14:G14"/>
    <mergeCell ref="A250:C250"/>
    <mergeCell ref="A257:C257"/>
    <mergeCell ref="A46:C46"/>
    <mergeCell ref="A44:C44"/>
    <mergeCell ref="A43:C43"/>
    <mergeCell ref="A50:C50"/>
    <mergeCell ref="A271:C271"/>
    <mergeCell ref="A272:C272"/>
    <mergeCell ref="A276:C276"/>
    <mergeCell ref="A256:C256"/>
    <mergeCell ref="A260:C260"/>
    <mergeCell ref="A251:C251"/>
    <mergeCell ref="A254:C254"/>
    <mergeCell ref="A273:C273"/>
    <mergeCell ref="A267:C267"/>
    <mergeCell ref="A252:C252"/>
    <mergeCell ref="A266:C266"/>
    <mergeCell ref="A239:C239"/>
    <mergeCell ref="A270:C270"/>
    <mergeCell ref="A125:C125"/>
    <mergeCell ref="A126:C126"/>
    <mergeCell ref="A127:C127"/>
    <mergeCell ref="A128:C128"/>
    <mergeCell ref="A247:C247"/>
    <mergeCell ref="A198:C198"/>
    <mergeCell ref="A199:C199"/>
    <mergeCell ref="A242:C242"/>
    <mergeCell ref="A261:C261"/>
    <mergeCell ref="A262:C262"/>
    <mergeCell ref="A265:C265"/>
    <mergeCell ref="A241:C241"/>
    <mergeCell ref="A255:C255"/>
    <mergeCell ref="A243:C243"/>
    <mergeCell ref="A246:C246"/>
    <mergeCell ref="A253:C253"/>
    <mergeCell ref="A281:C281"/>
    <mergeCell ref="A263:C263"/>
    <mergeCell ref="A264:C264"/>
    <mergeCell ref="A226:C226"/>
    <mergeCell ref="A227:C227"/>
    <mergeCell ref="A228:C228"/>
    <mergeCell ref="A229:C229"/>
    <mergeCell ref="A277:C277"/>
    <mergeCell ref="A240:C240"/>
    <mergeCell ref="A235:C235"/>
    <mergeCell ref="A20:C20"/>
    <mergeCell ref="A25:C25"/>
    <mergeCell ref="A28:C29"/>
    <mergeCell ref="A31:C31"/>
    <mergeCell ref="A33:C33"/>
    <mergeCell ref="A22:C22"/>
    <mergeCell ref="A23:C23"/>
    <mergeCell ref="A24:C24"/>
    <mergeCell ref="A54:C54"/>
    <mergeCell ref="J16:L16"/>
    <mergeCell ref="J17:L17"/>
    <mergeCell ref="J18:L18"/>
    <mergeCell ref="J19:L19"/>
    <mergeCell ref="J20:L20"/>
    <mergeCell ref="A35:C35"/>
    <mergeCell ref="A18:C18"/>
    <mergeCell ref="A19:C19"/>
    <mergeCell ref="A83:C83"/>
    <mergeCell ref="A58:C58"/>
    <mergeCell ref="A73:C73"/>
    <mergeCell ref="A47:C47"/>
    <mergeCell ref="A39:C39"/>
    <mergeCell ref="A40:C40"/>
    <mergeCell ref="A61:C61"/>
    <mergeCell ref="A79:C79"/>
    <mergeCell ref="A78:C78"/>
    <mergeCell ref="A74:C74"/>
    <mergeCell ref="A92:C92"/>
    <mergeCell ref="A84:C84"/>
    <mergeCell ref="A94:C94"/>
    <mergeCell ref="A86:C86"/>
    <mergeCell ref="A90:C90"/>
    <mergeCell ref="A88:C88"/>
    <mergeCell ref="A89:C89"/>
    <mergeCell ref="A91:C91"/>
    <mergeCell ref="A113:C113"/>
    <mergeCell ref="A102:C102"/>
    <mergeCell ref="A116:C116"/>
    <mergeCell ref="A183:C183"/>
    <mergeCell ref="A115:C115"/>
    <mergeCell ref="A105:C105"/>
    <mergeCell ref="A129:C129"/>
    <mergeCell ref="A131:C131"/>
    <mergeCell ref="A138:C138"/>
    <mergeCell ref="A139:C139"/>
    <mergeCell ref="H271:J271"/>
    <mergeCell ref="A269:C269"/>
    <mergeCell ref="A245:C245"/>
    <mergeCell ref="A180:C180"/>
    <mergeCell ref="A181:C181"/>
    <mergeCell ref="A124:C124"/>
    <mergeCell ref="A268:C268"/>
    <mergeCell ref="A223:C224"/>
    <mergeCell ref="A188:C188"/>
    <mergeCell ref="A189:C189"/>
    <mergeCell ref="H236:J236"/>
    <mergeCell ref="H237:J237"/>
    <mergeCell ref="H238:J238"/>
    <mergeCell ref="A236:C236"/>
    <mergeCell ref="A237:C237"/>
    <mergeCell ref="A232:C232"/>
    <mergeCell ref="H270:J270"/>
    <mergeCell ref="A196:C196"/>
    <mergeCell ref="H262:J262"/>
    <mergeCell ref="H263:J263"/>
    <mergeCell ref="H264:J264"/>
    <mergeCell ref="H265:J265"/>
    <mergeCell ref="H231:J231"/>
    <mergeCell ref="H232:J232"/>
    <mergeCell ref="H233:J233"/>
    <mergeCell ref="H235:J235"/>
    <mergeCell ref="A291:C291"/>
    <mergeCell ref="A285:C285"/>
    <mergeCell ref="H239:J239"/>
    <mergeCell ref="H240:J240"/>
    <mergeCell ref="H272:J272"/>
    <mergeCell ref="A279:C279"/>
    <mergeCell ref="A278:C278"/>
    <mergeCell ref="H261:J261"/>
    <mergeCell ref="H267:J267"/>
    <mergeCell ref="H268:J268"/>
    <mergeCell ref="A233:C233"/>
    <mergeCell ref="A210:C210"/>
    <mergeCell ref="A211:C211"/>
    <mergeCell ref="A212:C212"/>
    <mergeCell ref="A213:C213"/>
    <mergeCell ref="A214:C214"/>
    <mergeCell ref="A225:C225"/>
    <mergeCell ref="A175:C175"/>
    <mergeCell ref="A176:C176"/>
    <mergeCell ref="A177:C177"/>
    <mergeCell ref="A178:C178"/>
    <mergeCell ref="A230:C230"/>
    <mergeCell ref="A231:C231"/>
    <mergeCell ref="A202:C202"/>
    <mergeCell ref="A197:C197"/>
    <mergeCell ref="A190:C190"/>
    <mergeCell ref="A191:C191"/>
    <mergeCell ref="A234:C234"/>
    <mergeCell ref="A244:C244"/>
    <mergeCell ref="A132:C132"/>
    <mergeCell ref="A133:C133"/>
    <mergeCell ref="A134:C134"/>
    <mergeCell ref="A151:C151"/>
    <mergeCell ref="A152:C152"/>
    <mergeCell ref="A153:C153"/>
    <mergeCell ref="A238:C238"/>
    <mergeCell ref="A173:C173"/>
    <mergeCell ref="A215:C215"/>
    <mergeCell ref="A216:C216"/>
    <mergeCell ref="A217:C217"/>
    <mergeCell ref="A218:C218"/>
    <mergeCell ref="A219:C219"/>
    <mergeCell ref="A220:C220"/>
    <mergeCell ref="A206:C206"/>
    <mergeCell ref="A207:C207"/>
    <mergeCell ref="A208:C208"/>
    <mergeCell ref="A209:C209"/>
    <mergeCell ref="D108:D109"/>
    <mergeCell ref="A204:C204"/>
    <mergeCell ref="A130:C130"/>
    <mergeCell ref="A117:C117"/>
    <mergeCell ref="A118:C118"/>
    <mergeCell ref="A174:C174"/>
    <mergeCell ref="A30:G30"/>
    <mergeCell ref="A10:G10"/>
    <mergeCell ref="A11:G11"/>
    <mergeCell ref="A12:G12"/>
    <mergeCell ref="D288:D289"/>
    <mergeCell ref="E288:E289"/>
    <mergeCell ref="F288:F289"/>
    <mergeCell ref="G288:G289"/>
    <mergeCell ref="A203:C203"/>
    <mergeCell ref="A205:C205"/>
    <mergeCell ref="A9:G9"/>
    <mergeCell ref="A8:G8"/>
    <mergeCell ref="A7:G7"/>
    <mergeCell ref="A6:G6"/>
    <mergeCell ref="A300:G300"/>
    <mergeCell ref="A301:G301"/>
    <mergeCell ref="D28:D29"/>
    <mergeCell ref="E28:E29"/>
    <mergeCell ref="F28:F29"/>
    <mergeCell ref="G28:G29"/>
  </mergeCells>
  <pageMargins left="0.21" right="0.65" top="0.75" bottom="0.75" header="0.43" footer="0.3"/>
  <pageSetup paperSize="9" scale="5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Carpio</dc:creator>
  <cp:lastModifiedBy>Fernando Carpio</cp:lastModifiedBy>
  <dcterms:created xsi:type="dcterms:W3CDTF">2024-01-11T18:11:29Z</dcterms:created>
  <dcterms:modified xsi:type="dcterms:W3CDTF">2024-01-11T18:12:47Z</dcterms:modified>
</cp:coreProperties>
</file>